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G326" i="9"/>
  <c r="E326" i="9" s="1"/>
  <c r="B326" i="9" s="1"/>
  <c r="F326" i="9"/>
  <c r="H325" i="9"/>
  <c r="G325" i="9"/>
  <c r="E325" i="9" s="1"/>
  <c r="B325" i="9" s="1"/>
  <c r="F325" i="9"/>
  <c r="H324" i="9"/>
  <c r="G324" i="9"/>
  <c r="F324" i="9"/>
  <c r="H323" i="9"/>
  <c r="E323" i="9" s="1"/>
  <c r="B323" i="9" s="1"/>
  <c r="G323" i="9"/>
  <c r="F323" i="9"/>
  <c r="H322" i="9"/>
  <c r="G322" i="9"/>
  <c r="E322" i="9" s="1"/>
  <c r="B322" i="9" s="1"/>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c r="B292" i="9" s="1"/>
  <c r="E292" i="9"/>
  <c r="M291" i="9"/>
  <c r="L291" i="9"/>
  <c r="F291" i="9" s="1"/>
  <c r="E291" i="9"/>
  <c r="M290" i="9"/>
  <c r="F290" i="9" s="1"/>
  <c r="B290" i="9" s="1"/>
  <c r="L290" i="9"/>
  <c r="E290" i="9"/>
  <c r="M289" i="9"/>
  <c r="L289" i="9"/>
  <c r="F289" i="9" s="1"/>
  <c r="E289" i="9"/>
  <c r="B289" i="9" s="1"/>
  <c r="M288" i="9"/>
  <c r="L288" i="9"/>
  <c r="F288" i="9"/>
  <c r="B288" i="9" s="1"/>
  <c r="E288" i="9"/>
  <c r="M287" i="9"/>
  <c r="L287" i="9"/>
  <c r="F287" i="9" s="1"/>
  <c r="E287" i="9"/>
  <c r="M286" i="9"/>
  <c r="F286" i="9" s="1"/>
  <c r="B286" i="9" s="1"/>
  <c r="L286" i="9"/>
  <c r="E286" i="9"/>
  <c r="M285" i="9"/>
  <c r="L285" i="9"/>
  <c r="F285" i="9" s="1"/>
  <c r="E285" i="9"/>
  <c r="M284" i="9"/>
  <c r="L284" i="9"/>
  <c r="F284" i="9"/>
  <c r="B284" i="9" s="1"/>
  <c r="E284" i="9"/>
  <c r="M283" i="9"/>
  <c r="L283" i="9"/>
  <c r="E283" i="9"/>
  <c r="M282" i="9"/>
  <c r="F282" i="9" s="1"/>
  <c r="B282" i="9" s="1"/>
  <c r="L282" i="9"/>
  <c r="E282" i="9"/>
  <c r="M281" i="9"/>
  <c r="L281" i="9"/>
  <c r="F281" i="9" s="1"/>
  <c r="E281" i="9"/>
  <c r="M280" i="9"/>
  <c r="L280" i="9"/>
  <c r="F280" i="9"/>
  <c r="B280" i="9" s="1"/>
  <c r="E280" i="9"/>
  <c r="M279" i="9"/>
  <c r="L279" i="9"/>
  <c r="F279" i="9" s="1"/>
  <c r="E279" i="9"/>
  <c r="M278" i="9"/>
  <c r="F278" i="9" s="1"/>
  <c r="B278" i="9" s="1"/>
  <c r="L278" i="9"/>
  <c r="E278" i="9"/>
  <c r="M277" i="9"/>
  <c r="L277" i="9"/>
  <c r="F277" i="9" s="1"/>
  <c r="E277" i="9"/>
  <c r="M276" i="9"/>
  <c r="L276" i="9"/>
  <c r="F276" i="9"/>
  <c r="B276" i="9" s="1"/>
  <c r="E276" i="9"/>
  <c r="M275" i="9"/>
  <c r="L275" i="9"/>
  <c r="F275" i="9" s="1"/>
  <c r="E275" i="9"/>
  <c r="M274" i="9"/>
  <c r="F274" i="9" s="1"/>
  <c r="B274" i="9" s="1"/>
  <c r="L274" i="9"/>
  <c r="E274" i="9"/>
  <c r="M273" i="9"/>
  <c r="L273" i="9"/>
  <c r="F273" i="9" s="1"/>
  <c r="E273" i="9"/>
  <c r="B273" i="9" s="1"/>
  <c r="M272" i="9"/>
  <c r="L272" i="9"/>
  <c r="F272" i="9"/>
  <c r="B272" i="9" s="1"/>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F250" i="9" s="1"/>
  <c r="B250" i="9" s="1"/>
  <c r="L250" i="9"/>
  <c r="E250" i="9"/>
  <c r="M249" i="9"/>
  <c r="L249" i="9"/>
  <c r="F249" i="9" s="1"/>
  <c r="E249" i="9"/>
  <c r="M248" i="9"/>
  <c r="L248" i="9"/>
  <c r="F248" i="9"/>
  <c r="B248" i="9" s="1"/>
  <c r="E248" i="9"/>
  <c r="M247" i="9"/>
  <c r="L247" i="9"/>
  <c r="E247" i="9"/>
  <c r="M246" i="9"/>
  <c r="F246" i="9" s="1"/>
  <c r="B246" i="9" s="1"/>
  <c r="L246" i="9"/>
  <c r="E246" i="9"/>
  <c r="M245" i="9"/>
  <c r="L245" i="9"/>
  <c r="F245" i="9" s="1"/>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L236" i="9"/>
  <c r="E236" i="9"/>
  <c r="M235" i="9"/>
  <c r="L235" i="9"/>
  <c r="F235" i="9" s="1"/>
  <c r="E235" i="9"/>
  <c r="B235" i="9" s="1"/>
  <c r="M234" i="9"/>
  <c r="F234" i="9" s="1"/>
  <c r="B234" i="9" s="1"/>
  <c r="L234" i="9"/>
  <c r="E234" i="9"/>
  <c r="M233" i="9"/>
  <c r="L233" i="9"/>
  <c r="E233" i="9"/>
  <c r="M232" i="9"/>
  <c r="F232" i="9" s="1"/>
  <c r="B232" i="9" s="1"/>
  <c r="L232" i="9"/>
  <c r="E232" i="9"/>
  <c r="M231" i="9"/>
  <c r="L231" i="9"/>
  <c r="F231" i="9" s="1"/>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F170" i="9"/>
  <c r="E170" i="9"/>
  <c r="H169" i="9"/>
  <c r="G169" i="9"/>
  <c r="E169" i="9" s="1"/>
  <c r="B169" i="9" s="1"/>
  <c r="F169" i="9"/>
  <c r="H168" i="9"/>
  <c r="G168" i="9"/>
  <c r="E168" i="9" s="1"/>
  <c r="F168" i="9"/>
  <c r="B168" i="9"/>
  <c r="H167" i="9"/>
  <c r="G167" i="9"/>
  <c r="F167" i="9"/>
  <c r="E167" i="9"/>
  <c r="B167" i="9" s="1"/>
  <c r="H166" i="9"/>
  <c r="E166" i="9" s="1"/>
  <c r="B166" i="9" s="1"/>
  <c r="G166" i="9"/>
  <c r="F166" i="9"/>
  <c r="H165" i="9"/>
  <c r="G165" i="9"/>
  <c r="E165" i="9" s="1"/>
  <c r="B165" i="9" s="1"/>
  <c r="F165" i="9"/>
  <c r="H164" i="9"/>
  <c r="G164" i="9"/>
  <c r="F164" i="9"/>
  <c r="H163" i="9"/>
  <c r="G163" i="9"/>
  <c r="F163" i="9"/>
  <c r="E163" i="9"/>
  <c r="B163" i="9" s="1"/>
  <c r="H162" i="9"/>
  <c r="G162" i="9"/>
  <c r="F162" i="9"/>
  <c r="E162" i="9"/>
  <c r="B162" i="9" s="1"/>
  <c r="H161" i="9"/>
  <c r="G161" i="9"/>
  <c r="E161" i="9" s="1"/>
  <c r="B161" i="9" s="1"/>
  <c r="F161" i="9"/>
  <c r="H160" i="9"/>
  <c r="G160" i="9"/>
  <c r="E160" i="9" s="1"/>
  <c r="B160" i="9" s="1"/>
  <c r="F160" i="9"/>
  <c r="H159" i="9"/>
  <c r="G159" i="9"/>
  <c r="F159" i="9"/>
  <c r="E159" i="9"/>
  <c r="B159" i="9" s="1"/>
  <c r="H158" i="9"/>
  <c r="G158" i="9"/>
  <c r="F158" i="9"/>
  <c r="E158" i="9"/>
  <c r="B158" i="9" s="1"/>
  <c r="H157" i="9"/>
  <c r="G157" i="9"/>
  <c r="E157" i="9" s="1"/>
  <c r="B157" i="9" s="1"/>
  <c r="F157" i="9"/>
  <c r="F156" i="9"/>
  <c r="H155" i="9"/>
  <c r="E155" i="9" s="1"/>
  <c r="B155" i="9" s="1"/>
  <c r="G155" i="9"/>
  <c r="F155" i="9"/>
  <c r="H154" i="9"/>
  <c r="E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F148" i="9"/>
  <c r="B148" i="9"/>
  <c r="H147" i="9"/>
  <c r="G147" i="9"/>
  <c r="F147" i="9"/>
  <c r="E147" i="9"/>
  <c r="B147" i="9" s="1"/>
  <c r="H146" i="9"/>
  <c r="E146" i="9" s="1"/>
  <c r="G146" i="9"/>
  <c r="F146" i="9"/>
  <c r="H145" i="9"/>
  <c r="G145" i="9"/>
  <c r="E145" i="9" s="1"/>
  <c r="B145" i="9" s="1"/>
  <c r="F145" i="9"/>
  <c r="H144" i="9"/>
  <c r="G144" i="9"/>
  <c r="E144" i="9" s="1"/>
  <c r="B144" i="9" s="1"/>
  <c r="F144" i="9"/>
  <c r="H143" i="9"/>
  <c r="G143" i="9"/>
  <c r="F143" i="9"/>
  <c r="E143" i="9"/>
  <c r="B143" i="9" s="1"/>
  <c r="H142" i="9"/>
  <c r="G142" i="9"/>
  <c r="E142" i="9" s="1"/>
  <c r="B142"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H113" i="9"/>
  <c r="G113" i="9"/>
  <c r="E113" i="9" s="1"/>
  <c r="B113" i="9" s="1"/>
  <c r="F113" i="9"/>
  <c r="H112" i="9"/>
  <c r="E112" i="9" s="1"/>
  <c r="B112" i="9" s="1"/>
  <c r="G112" i="9"/>
  <c r="F112" i="9"/>
  <c r="H111" i="9"/>
  <c r="E111" i="9" s="1"/>
  <c r="B111" i="9" s="1"/>
  <c r="G111" i="9"/>
  <c r="F111" i="9"/>
  <c r="H110" i="9"/>
  <c r="G110" i="9"/>
  <c r="E110" i="9" s="1"/>
  <c r="B110" i="9" s="1"/>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E83" i="9" s="1"/>
  <c r="B83" i="9" s="1"/>
  <c r="G83" i="9"/>
  <c r="F83" i="9"/>
  <c r="H82" i="9"/>
  <c r="G82" i="9"/>
  <c r="F82" i="9"/>
  <c r="H81" i="9"/>
  <c r="G81" i="9"/>
  <c r="F81" i="9"/>
  <c r="H80" i="9"/>
  <c r="E80" i="9" s="1"/>
  <c r="B80" i="9" s="1"/>
  <c r="G80" i="9"/>
  <c r="F80" i="9"/>
  <c r="H79" i="9"/>
  <c r="G79" i="9"/>
  <c r="F79" i="9"/>
  <c r="E79" i="9"/>
  <c r="B79" i="9" s="1"/>
  <c r="H78" i="9"/>
  <c r="G78" i="9"/>
  <c r="E78" i="9" s="1"/>
  <c r="B78" i="9" s="1"/>
  <c r="F78" i="9"/>
  <c r="H77" i="9"/>
  <c r="G77" i="9"/>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E63" i="9" s="1"/>
  <c r="B63" i="9" s="1"/>
  <c r="G63" i="9"/>
  <c r="F63" i="9"/>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F57" i="9"/>
  <c r="H56" i="9"/>
  <c r="E56" i="9" s="1"/>
  <c r="B56" i="9" s="1"/>
  <c r="G56" i="9"/>
  <c r="F56" i="9"/>
  <c r="H55" i="9"/>
  <c r="G55" i="9"/>
  <c r="F55" i="9"/>
  <c r="E55" i="9"/>
  <c r="B55" i="9" s="1"/>
  <c r="H54" i="9"/>
  <c r="G54" i="9"/>
  <c r="F54" i="9"/>
  <c r="H53" i="9"/>
  <c r="G53" i="9"/>
  <c r="E53" i="9" s="1"/>
  <c r="B53" i="9" s="1"/>
  <c r="F53" i="9"/>
  <c r="H52" i="9"/>
  <c r="E52" i="9" s="1"/>
  <c r="B52" i="9" s="1"/>
  <c r="G52" i="9"/>
  <c r="F52" i="9"/>
  <c r="H51" i="9"/>
  <c r="E51" i="9" s="1"/>
  <c r="B51" i="9" s="1"/>
  <c r="G51" i="9"/>
  <c r="F51" i="9"/>
  <c r="H50" i="9"/>
  <c r="G50" i="9"/>
  <c r="E50" i="9" s="1"/>
  <c r="B50" i="9" s="1"/>
  <c r="F50" i="9"/>
  <c r="H49" i="9"/>
  <c r="G49" i="9"/>
  <c r="F49" i="9"/>
  <c r="H48" i="9"/>
  <c r="G48" i="9"/>
  <c r="F48" i="9"/>
  <c r="H47" i="9"/>
  <c r="G47" i="9"/>
  <c r="F47" i="9"/>
  <c r="E47" i="9"/>
  <c r="B47" i="9" s="1"/>
  <c r="H46" i="9"/>
  <c r="G46" i="9"/>
  <c r="F46" i="9"/>
  <c r="H45" i="9"/>
  <c r="G45" i="9"/>
  <c r="E45" i="9" s="1"/>
  <c r="B45" i="9" s="1"/>
  <c r="F45" i="9"/>
  <c r="H44" i="9"/>
  <c r="G44" i="9"/>
  <c r="E44" i="9" s="1"/>
  <c r="B44" i="9" s="1"/>
  <c r="F44" i="9"/>
  <c r="H43" i="9"/>
  <c r="G43" i="9"/>
  <c r="F43" i="9"/>
  <c r="E43" i="9"/>
  <c r="B43" i="9" s="1"/>
  <c r="H42" i="9"/>
  <c r="G42" i="9"/>
  <c r="F42" i="9"/>
  <c r="H41" i="9"/>
  <c r="G41" i="9"/>
  <c r="F41" i="9"/>
  <c r="H40" i="9"/>
  <c r="E40" i="9" s="1"/>
  <c r="G40" i="9"/>
  <c r="F40" i="9"/>
  <c r="B40" i="9"/>
  <c r="H39" i="9"/>
  <c r="E39" i="9" s="1"/>
  <c r="B39" i="9" s="1"/>
  <c r="G39" i="9"/>
  <c r="F39" i="9"/>
  <c r="H38" i="9"/>
  <c r="G38" i="9"/>
  <c r="E38" i="9" s="1"/>
  <c r="B38" i="9" s="1"/>
  <c r="F38" i="9"/>
  <c r="H37" i="9"/>
  <c r="G37" i="9"/>
  <c r="F37" i="9"/>
  <c r="H36" i="9"/>
  <c r="G36" i="9"/>
  <c r="F36" i="9"/>
  <c r="H35" i="9"/>
  <c r="G35" i="9"/>
  <c r="F35" i="9"/>
  <c r="E35" i="9"/>
  <c r="B35" i="9" s="1"/>
  <c r="H34" i="9"/>
  <c r="G34" i="9"/>
  <c r="F34" i="9"/>
  <c r="E34" i="9"/>
  <c r="B34" i="9" s="1"/>
  <c r="H33" i="9"/>
  <c r="G33" i="9"/>
  <c r="E33" i="9" s="1"/>
  <c r="B33" i="9" s="1"/>
  <c r="F33" i="9"/>
  <c r="H32" i="9"/>
  <c r="G32" i="9"/>
  <c r="F32" i="9"/>
  <c r="H31" i="9"/>
  <c r="G31" i="9"/>
  <c r="F31" i="9"/>
  <c r="H30" i="9"/>
  <c r="E30" i="9" s="1"/>
  <c r="G30" i="9"/>
  <c r="F30" i="9"/>
  <c r="H29" i="9"/>
  <c r="G29" i="9"/>
  <c r="F29" i="9"/>
  <c r="H28" i="9"/>
  <c r="G28" i="9"/>
  <c r="F28" i="9"/>
  <c r="H27" i="9"/>
  <c r="E27" i="9" s="1"/>
  <c r="B27" i="9" s="1"/>
  <c r="G27" i="9"/>
  <c r="F27" i="9"/>
  <c r="H26" i="9"/>
  <c r="E26" i="9" s="1"/>
  <c r="B26" i="9" s="1"/>
  <c r="G26" i="9"/>
  <c r="F26" i="9"/>
  <c r="H25" i="9"/>
  <c r="G25" i="9"/>
  <c r="F25" i="9"/>
  <c r="F24" i="9"/>
  <c r="F4" i="9"/>
  <c r="O3" i="9"/>
  <c r="G296" i="9" s="1"/>
  <c r="I3" i="9"/>
  <c r="H3" i="9"/>
  <c r="G3" i="9"/>
  <c r="D104" i="8"/>
  <c r="C1681" i="1" s="1"/>
  <c r="D97" i="8"/>
  <c r="D92" i="8"/>
  <c r="C1669" i="1" s="1"/>
  <c r="D87" i="8"/>
  <c r="D82" i="8"/>
  <c r="D77" i="8"/>
  <c r="D72" i="8"/>
  <c r="D67" i="8"/>
  <c r="D62" i="8"/>
  <c r="D57" i="8"/>
  <c r="D52" i="8"/>
  <c r="D46" i="8"/>
  <c r="D37" i="8"/>
  <c r="C1614" i="1" s="1"/>
  <c r="H1614" i="1" s="1"/>
  <c r="D27" i="8"/>
  <c r="D18" i="8"/>
  <c r="C1595" i="1" s="1"/>
  <c r="G1595" i="1" s="1"/>
  <c r="D8" i="8"/>
  <c r="C1585" i="1" s="1"/>
  <c r="E44" i="7"/>
  <c r="D44" i="7"/>
  <c r="E39" i="7"/>
  <c r="D39" i="7"/>
  <c r="E38" i="7"/>
  <c r="D38" i="7"/>
  <c r="E30" i="7"/>
  <c r="D30" i="7"/>
  <c r="E23" i="7"/>
  <c r="E22" i="7" s="1"/>
  <c r="D23" i="7"/>
  <c r="D22" i="7" s="1"/>
  <c r="D5" i="7" s="1"/>
  <c r="G345" i="9" s="1"/>
  <c r="E345" i="9" s="1"/>
  <c r="E14" i="7"/>
  <c r="D14" i="7"/>
  <c r="E7" i="7"/>
  <c r="D7" i="7"/>
  <c r="E6" i="7"/>
  <c r="E5" i="7" s="1"/>
  <c r="D6" i="7"/>
  <c r="F140" i="6"/>
  <c r="F139" i="6"/>
  <c r="F138" i="6"/>
  <c r="F137" i="6"/>
  <c r="F136" i="6"/>
  <c r="F135" i="6"/>
  <c r="F134" i="6"/>
  <c r="F133" i="6"/>
  <c r="F132" i="6"/>
  <c r="F131"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I29" i="3"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E251" i="5" s="1"/>
  <c r="I24" i="3" s="1"/>
  <c r="D277" i="5"/>
  <c r="F277" i="5" s="1"/>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F254" i="5"/>
  <c r="F253" i="5"/>
  <c r="E252" i="5"/>
  <c r="D252" i="5"/>
  <c r="F252"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F204" i="5"/>
  <c r="E204" i="5"/>
  <c r="D204" i="5"/>
  <c r="D203" i="5" s="1"/>
  <c r="E203" i="5"/>
  <c r="H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F181" i="5" s="1"/>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F149" i="5"/>
  <c r="F148" i="5"/>
  <c r="D147" i="5"/>
  <c r="F147" i="5" s="1"/>
  <c r="F146" i="5"/>
  <c r="F145" i="5"/>
  <c r="F144" i="5"/>
  <c r="F143" i="5"/>
  <c r="E143" i="5"/>
  <c r="D143" i="5"/>
  <c r="F142" i="5"/>
  <c r="F141" i="5"/>
  <c r="F140" i="5"/>
  <c r="F139" i="5"/>
  <c r="F138" i="5"/>
  <c r="F137" i="5"/>
  <c r="F136" i="5"/>
  <c r="E136" i="5"/>
  <c r="E135" i="5" s="1"/>
  <c r="D136" i="5"/>
  <c r="F135" i="5"/>
  <c r="D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E82" i="5"/>
  <c r="D82" i="5"/>
  <c r="F82" i="5" s="1"/>
  <c r="F81" i="5"/>
  <c r="F80" i="5"/>
  <c r="F79" i="5"/>
  <c r="F78" i="5"/>
  <c r="F77" i="5"/>
  <c r="E76" i="5"/>
  <c r="E70" i="5" s="1"/>
  <c r="E69" i="5" s="1"/>
  <c r="D76" i="5"/>
  <c r="F76" i="5" s="1"/>
  <c r="F75" i="5"/>
  <c r="F74" i="5"/>
  <c r="F73" i="5"/>
  <c r="F72" i="5"/>
  <c r="E71" i="5"/>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E6"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E630" i="4"/>
  <c r="D630" i="4"/>
  <c r="F630" i="4" s="1"/>
  <c r="E629"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D597" i="4" s="1"/>
  <c r="E597" i="4"/>
  <c r="F596" i="4"/>
  <c r="F595" i="4"/>
  <c r="F594" i="4"/>
  <c r="E594" i="4"/>
  <c r="D594" i="4"/>
  <c r="F593" i="4"/>
  <c r="F592" i="4"/>
  <c r="E591" i="4"/>
  <c r="D591" i="4"/>
  <c r="F591" i="4" s="1"/>
  <c r="F590" i="4"/>
  <c r="E589" i="4"/>
  <c r="D589" i="4"/>
  <c r="F589" i="4" s="1"/>
  <c r="F588" i="4"/>
  <c r="F587" i="4"/>
  <c r="F586" i="4"/>
  <c r="F585" i="4"/>
  <c r="E585" i="4"/>
  <c r="D585" i="4"/>
  <c r="D584" i="4"/>
  <c r="F584" i="4" s="1"/>
  <c r="F583" i="4"/>
  <c r="F582" i="4"/>
  <c r="F581" i="4"/>
  <c r="E581" i="4"/>
  <c r="E571" i="4" s="1"/>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6" i="4" s="1"/>
  <c r="F534" i="4"/>
  <c r="F533" i="4"/>
  <c r="E532" i="4"/>
  <c r="D532" i="4"/>
  <c r="F532" i="4" s="1"/>
  <c r="F531" i="4"/>
  <c r="F530" i="4"/>
  <c r="F529" i="4"/>
  <c r="E529" i="4"/>
  <c r="D529" i="4"/>
  <c r="F528" i="4"/>
  <c r="F527" i="4"/>
  <c r="F526" i="4"/>
  <c r="E526" i="4"/>
  <c r="D526" i="4"/>
  <c r="F525" i="4"/>
  <c r="F524" i="4"/>
  <c r="E523" i="4"/>
  <c r="E522" i="4" s="1"/>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D491" i="4" s="1"/>
  <c r="E491" i="4"/>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F473" i="4" s="1"/>
  <c r="F472" i="4"/>
  <c r="F471" i="4"/>
  <c r="E470" i="4"/>
  <c r="D470" i="4"/>
  <c r="F470" i="4" s="1"/>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E431" i="4"/>
  <c r="E430" i="4" s="1"/>
  <c r="E428" i="4"/>
  <c r="D428" i="4"/>
  <c r="F428" i="4" s="1"/>
  <c r="E427" i="4"/>
  <c r="F427" i="4" s="1"/>
  <c r="D427" i="4"/>
  <c r="D648" i="4" s="1"/>
  <c r="F426" i="4"/>
  <c r="E426" i="4"/>
  <c r="D426" i="4"/>
  <c r="D647" i="4" s="1"/>
  <c r="F647" i="4" s="1"/>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F374" i="4" s="1"/>
  <c r="D374" i="4"/>
  <c r="D373" i="4"/>
  <c r="F372" i="4"/>
  <c r="F371" i="4"/>
  <c r="F370" i="4"/>
  <c r="F369" i="4"/>
  <c r="F368" i="4"/>
  <c r="F367" i="4"/>
  <c r="F366" i="4"/>
  <c r="E366" i="4"/>
  <c r="D366" i="4"/>
  <c r="F365" i="4"/>
  <c r="F364" i="4"/>
  <c r="F363" i="4"/>
  <c r="E362" i="4"/>
  <c r="E361" i="4" s="1"/>
  <c r="D362" i="4"/>
  <c r="F362" i="4" s="1"/>
  <c r="F361" i="4"/>
  <c r="D361" i="4"/>
  <c r="D360" i="4" s="1"/>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17" i="1" s="1"/>
  <c r="D322" i="4"/>
  <c r="D321" i="4"/>
  <c r="F320" i="4"/>
  <c r="F319" i="4"/>
  <c r="F318" i="4"/>
  <c r="F317" i="4"/>
  <c r="F316" i="4"/>
  <c r="F315" i="4"/>
  <c r="F314" i="4"/>
  <c r="E314" i="4"/>
  <c r="D314" i="4"/>
  <c r="F313" i="4"/>
  <c r="F312" i="4"/>
  <c r="F311" i="4"/>
  <c r="E310" i="4"/>
  <c r="D310" i="4"/>
  <c r="D309" i="4"/>
  <c r="D308"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F274" i="4"/>
  <c r="E274" i="4"/>
  <c r="D274" i="4"/>
  <c r="D273" i="4" s="1"/>
  <c r="E273" i="4"/>
  <c r="F272" i="4"/>
  <c r="F271" i="4"/>
  <c r="F270" i="4"/>
  <c r="E269" i="4"/>
  <c r="F269" i="4" s="1"/>
  <c r="D269" i="4"/>
  <c r="F268" i="4"/>
  <c r="F267" i="4"/>
  <c r="F266" i="4"/>
  <c r="F265" i="4"/>
  <c r="F264" i="4"/>
  <c r="F263" i="4"/>
  <c r="E263" i="4"/>
  <c r="E262" i="4" s="1"/>
  <c r="F262" i="4" s="1"/>
  <c r="D263" i="4"/>
  <c r="D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31" i="4" s="1"/>
  <c r="F229" i="4"/>
  <c r="F228" i="4"/>
  <c r="F227" i="4"/>
  <c r="F226" i="4"/>
  <c r="F225" i="4"/>
  <c r="E225" i="4"/>
  <c r="E221" i="4" s="1"/>
  <c r="D217" i="1" s="1"/>
  <c r="D225" i="4"/>
  <c r="F224" i="4"/>
  <c r="F223" i="4"/>
  <c r="F222" i="4"/>
  <c r="E222" i="4"/>
  <c r="D222" i="4"/>
  <c r="D221" i="4" s="1"/>
  <c r="F221" i="4" s="1"/>
  <c r="F220" i="4"/>
  <c r="F219" i="4"/>
  <c r="F218" i="4"/>
  <c r="F217" i="4"/>
  <c r="E216" i="4"/>
  <c r="F216" i="4" s="1"/>
  <c r="D216" i="4"/>
  <c r="F215" i="4"/>
  <c r="F214" i="4"/>
  <c r="F213" i="4"/>
  <c r="F212" i="4"/>
  <c r="F211" i="4"/>
  <c r="F210" i="4"/>
  <c r="F209" i="4"/>
  <c r="E208" i="4"/>
  <c r="D208" i="4"/>
  <c r="D202" i="4" s="1"/>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E160" i="4"/>
  <c r="D160" i="4"/>
  <c r="F159" i="4"/>
  <c r="F158" i="4"/>
  <c r="F157" i="4"/>
  <c r="F156" i="4"/>
  <c r="F155" i="4"/>
  <c r="E154" i="4"/>
  <c r="D154" i="4"/>
  <c r="D153" i="4" s="1"/>
  <c r="F151" i="4"/>
  <c r="F150" i="4"/>
  <c r="F149" i="4"/>
  <c r="F148" i="4"/>
  <c r="F147" i="4"/>
  <c r="F146" i="4"/>
  <c r="F145" i="4"/>
  <c r="F144" i="4"/>
  <c r="F143" i="4"/>
  <c r="F142" i="4"/>
  <c r="E141" i="4"/>
  <c r="E140" i="4" s="1"/>
  <c r="D141" i="4"/>
  <c r="F141" i="4" s="1"/>
  <c r="D140" i="4"/>
  <c r="F140" i="4" s="1"/>
  <c r="F139" i="4"/>
  <c r="F138" i="4"/>
  <c r="F137" i="4"/>
  <c r="F136" i="4"/>
  <c r="F135" i="4"/>
  <c r="E135" i="4"/>
  <c r="E134" i="4" s="1"/>
  <c r="D135" i="4"/>
  <c r="F134" i="4"/>
  <c r="D134" i="4"/>
  <c r="F133" i="4"/>
  <c r="F132" i="4"/>
  <c r="F131" i="4"/>
  <c r="F130" i="4"/>
  <c r="E129" i="4"/>
  <c r="D129" i="4"/>
  <c r="F129" i="4" s="1"/>
  <c r="F128" i="4"/>
  <c r="F127" i="4"/>
  <c r="E126" i="4"/>
  <c r="D126" i="4"/>
  <c r="D125" i="4" s="1"/>
  <c r="F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F64" i="4"/>
  <c r="E64" i="4"/>
  <c r="D64" i="4"/>
  <c r="F63" i="4"/>
  <c r="F62" i="4"/>
  <c r="E61" i="4"/>
  <c r="D61" i="4"/>
  <c r="F61" i="4" s="1"/>
  <c r="F60" i="4"/>
  <c r="F59" i="4"/>
  <c r="E58" i="4"/>
  <c r="D58" i="4"/>
  <c r="F57" i="4"/>
  <c r="F56" i="4"/>
  <c r="F55" i="4"/>
  <c r="F54" i="4"/>
  <c r="E53" i="4"/>
  <c r="D53" i="4"/>
  <c r="F53" i="4" s="1"/>
  <c r="F52" i="4"/>
  <c r="F51" i="4"/>
  <c r="F50" i="4"/>
  <c r="E50" i="4"/>
  <c r="D50" i="4"/>
  <c r="F48" i="4"/>
  <c r="F47" i="4"/>
  <c r="F46" i="4"/>
  <c r="F45" i="4"/>
  <c r="F44" i="4"/>
  <c r="E44" i="4"/>
  <c r="D44" i="4"/>
  <c r="D43" i="4" s="1"/>
  <c r="F43" i="4" s="1"/>
  <c r="E43" i="4"/>
  <c r="F42" i="4"/>
  <c r="F41" i="4"/>
  <c r="F40" i="4"/>
  <c r="E39" i="4"/>
  <c r="D39" i="4"/>
  <c r="F39" i="4" s="1"/>
  <c r="F38" i="4"/>
  <c r="F37" i="4"/>
  <c r="F36" i="4"/>
  <c r="E36" i="4"/>
  <c r="D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I27" i="3"/>
  <c r="H27" i="3"/>
  <c r="G27" i="3"/>
  <c r="B27" i="3"/>
  <c r="G26" i="3"/>
  <c r="B26" i="3"/>
  <c r="G24" i="3"/>
  <c r="B24" i="3"/>
  <c r="G23" i="3"/>
  <c r="B23" i="3"/>
  <c r="I22" i="3"/>
  <c r="G22" i="3"/>
  <c r="B22" i="3"/>
  <c r="I21" i="3"/>
  <c r="G21" i="3"/>
  <c r="B21" i="3"/>
  <c r="G19" i="3"/>
  <c r="B19" i="3"/>
  <c r="G18" i="3"/>
  <c r="B18" i="3"/>
  <c r="G17" i="3"/>
  <c r="B17" i="3"/>
  <c r="G16" i="3"/>
  <c r="B16" i="3"/>
  <c r="H10" i="3" a="1"/>
  <c r="H10" i="3" s="1"/>
  <c r="L3" i="9" s="1"/>
  <c r="H1686" i="1"/>
  <c r="G1686" i="1"/>
  <c r="C1686" i="1"/>
  <c r="C1685" i="1"/>
  <c r="C1684" i="1"/>
  <c r="G1684" i="1" s="1"/>
  <c r="C1683" i="1"/>
  <c r="G1683" i="1" s="1"/>
  <c r="H1682" i="1"/>
  <c r="G1682" i="1"/>
  <c r="C1682" i="1"/>
  <c r="C1680" i="1"/>
  <c r="G1680" i="1" s="1"/>
  <c r="H1679" i="1"/>
  <c r="C1679" i="1"/>
  <c r="G1679" i="1" s="1"/>
  <c r="H1678" i="1"/>
  <c r="G1678" i="1"/>
  <c r="C1678" i="1"/>
  <c r="C1677" i="1"/>
  <c r="C1676" i="1"/>
  <c r="G1676" i="1" s="1"/>
  <c r="H1675" i="1"/>
  <c r="C1675" i="1"/>
  <c r="G1675" i="1" s="1"/>
  <c r="H1674" i="1"/>
  <c r="G1674" i="1"/>
  <c r="C1674" i="1"/>
  <c r="C1673" i="1"/>
  <c r="C1672" i="1"/>
  <c r="G1672" i="1" s="1"/>
  <c r="H1671" i="1"/>
  <c r="C1671" i="1"/>
  <c r="G1671" i="1" s="1"/>
  <c r="C1670" i="1"/>
  <c r="H1670" i="1" s="1"/>
  <c r="C1668" i="1"/>
  <c r="G1668" i="1" s="1"/>
  <c r="H1667" i="1"/>
  <c r="C1667" i="1"/>
  <c r="G1667" i="1" s="1"/>
  <c r="H1666" i="1"/>
  <c r="G1666" i="1"/>
  <c r="C1666" i="1"/>
  <c r="C1665" i="1"/>
  <c r="C1664" i="1"/>
  <c r="G1664" i="1" s="1"/>
  <c r="H1663" i="1"/>
  <c r="C1663" i="1"/>
  <c r="G1663" i="1" s="1"/>
  <c r="H1662" i="1"/>
  <c r="G1662" i="1"/>
  <c r="C1662" i="1"/>
  <c r="C1661" i="1"/>
  <c r="C1660" i="1"/>
  <c r="G1660" i="1" s="1"/>
  <c r="C1659" i="1"/>
  <c r="G1659" i="1" s="1"/>
  <c r="H1658" i="1"/>
  <c r="G1658" i="1"/>
  <c r="C1658" i="1"/>
  <c r="C1657" i="1"/>
  <c r="C1656" i="1"/>
  <c r="G1656" i="1" s="1"/>
  <c r="C1655" i="1"/>
  <c r="G1655" i="1" s="1"/>
  <c r="C1654" i="1"/>
  <c r="H1654" i="1" s="1"/>
  <c r="C1653" i="1"/>
  <c r="C1652" i="1"/>
  <c r="G1652" i="1" s="1"/>
  <c r="H1651" i="1"/>
  <c r="C1651" i="1"/>
  <c r="G1651" i="1" s="1"/>
  <c r="H1650" i="1"/>
  <c r="G1650" i="1"/>
  <c r="C1650" i="1"/>
  <c r="C1649" i="1"/>
  <c r="C1648" i="1"/>
  <c r="G1648" i="1" s="1"/>
  <c r="H1647" i="1"/>
  <c r="C1647" i="1"/>
  <c r="G1647" i="1" s="1"/>
  <c r="H1646" i="1"/>
  <c r="G1646" i="1"/>
  <c r="C1646" i="1"/>
  <c r="C1645" i="1"/>
  <c r="C1644" i="1"/>
  <c r="G1644" i="1" s="1"/>
  <c r="H1643" i="1"/>
  <c r="C1643" i="1"/>
  <c r="G1643" i="1" s="1"/>
  <c r="H1642" i="1"/>
  <c r="G1642" i="1"/>
  <c r="C1642" i="1"/>
  <c r="C1641" i="1"/>
  <c r="C1640" i="1"/>
  <c r="G1640" i="1" s="1"/>
  <c r="H1639" i="1"/>
  <c r="C1639" i="1"/>
  <c r="G1639" i="1" s="1"/>
  <c r="H1638" i="1"/>
  <c r="G1638" i="1"/>
  <c r="C1638" i="1"/>
  <c r="C1637" i="1"/>
  <c r="C1636" i="1"/>
  <c r="G1636" i="1" s="1"/>
  <c r="C1635" i="1"/>
  <c r="G1635" i="1" s="1"/>
  <c r="C1634" i="1"/>
  <c r="G1634" i="1" s="1"/>
  <c r="C1633" i="1"/>
  <c r="C1632" i="1"/>
  <c r="G1632" i="1" s="1"/>
  <c r="H1631" i="1"/>
  <c r="C1631" i="1"/>
  <c r="G1631" i="1" s="1"/>
  <c r="C1630" i="1"/>
  <c r="H1630" i="1" s="1"/>
  <c r="C1629" i="1"/>
  <c r="H1627" i="1"/>
  <c r="C1627" i="1"/>
  <c r="G1627" i="1" s="1"/>
  <c r="H1626" i="1"/>
  <c r="G1626" i="1"/>
  <c r="C1626" i="1"/>
  <c r="C1625" i="1"/>
  <c r="C1624" i="1"/>
  <c r="G1624" i="1" s="1"/>
  <c r="H1623" i="1"/>
  <c r="C1623" i="1"/>
  <c r="G1623" i="1" s="1"/>
  <c r="C1620" i="1"/>
  <c r="G1620" i="1" s="1"/>
  <c r="H1619" i="1"/>
  <c r="C1619" i="1"/>
  <c r="G1619" i="1" s="1"/>
  <c r="C1618" i="1"/>
  <c r="H1618" i="1" s="1"/>
  <c r="C1617" i="1"/>
  <c r="C1616" i="1"/>
  <c r="G1616" i="1" s="1"/>
  <c r="H1615" i="1"/>
  <c r="C1615" i="1"/>
  <c r="G1615" i="1" s="1"/>
  <c r="C1613" i="1"/>
  <c r="C1612" i="1"/>
  <c r="G1612" i="1" s="1"/>
  <c r="C1611" i="1"/>
  <c r="G1611" i="1" s="1"/>
  <c r="C1610" i="1"/>
  <c r="H1610" i="1" s="1"/>
  <c r="C1609" i="1"/>
  <c r="C1608" i="1"/>
  <c r="G1608" i="1" s="1"/>
  <c r="C1607" i="1"/>
  <c r="G1607" i="1" s="1"/>
  <c r="C1606" i="1"/>
  <c r="G1606" i="1" s="1"/>
  <c r="C1605" i="1"/>
  <c r="C1604" i="1"/>
  <c r="G1604" i="1" s="1"/>
  <c r="H1603" i="1"/>
  <c r="C1603" i="1"/>
  <c r="G1603" i="1" s="1"/>
  <c r="C1601" i="1"/>
  <c r="C1600" i="1"/>
  <c r="G1600" i="1" s="1"/>
  <c r="C1599" i="1"/>
  <c r="G1599" i="1" s="1"/>
  <c r="H1598" i="1"/>
  <c r="C1598" i="1"/>
  <c r="G1598" i="1" s="1"/>
  <c r="C1597" i="1"/>
  <c r="C1596" i="1"/>
  <c r="G1596" i="1" s="1"/>
  <c r="C1594" i="1"/>
  <c r="H1594" i="1" s="1"/>
  <c r="C1593" i="1"/>
  <c r="C1592" i="1"/>
  <c r="G1592" i="1" s="1"/>
  <c r="C1591" i="1"/>
  <c r="G1591" i="1" s="1"/>
  <c r="C1590" i="1"/>
  <c r="H1590" i="1" s="1"/>
  <c r="C1589" i="1"/>
  <c r="C1588" i="1"/>
  <c r="G1588" i="1" s="1"/>
  <c r="C1587" i="1"/>
  <c r="G1587" i="1" s="1"/>
  <c r="C1586" i="1"/>
  <c r="H1586" i="1" s="1"/>
  <c r="C1584" i="1"/>
  <c r="G1584" i="1" s="1"/>
  <c r="C1582" i="1"/>
  <c r="H1582" i="1" s="1"/>
  <c r="H1581" i="1"/>
  <c r="D1581" i="1"/>
  <c r="C1581" i="1"/>
  <c r="J1581" i="1" s="1"/>
  <c r="J1580" i="1"/>
  <c r="D1580" i="1"/>
  <c r="C1580" i="1"/>
  <c r="H1579" i="1"/>
  <c r="D1579" i="1"/>
  <c r="C1579" i="1"/>
  <c r="J1579" i="1" s="1"/>
  <c r="D1578" i="1"/>
  <c r="C1578" i="1"/>
  <c r="D1577" i="1"/>
  <c r="C1577" i="1"/>
  <c r="H1576" i="1"/>
  <c r="D1576" i="1"/>
  <c r="C1576" i="1"/>
  <c r="J1576" i="1" s="1"/>
  <c r="D1575" i="1"/>
  <c r="C1575" i="1"/>
  <c r="H1574" i="1"/>
  <c r="D1574" i="1"/>
  <c r="C1574" i="1"/>
  <c r="J1574" i="1" s="1"/>
  <c r="D1573" i="1"/>
  <c r="C1573" i="1"/>
  <c r="D1572" i="1"/>
  <c r="C1572" i="1"/>
  <c r="D1571" i="1"/>
  <c r="C1571" i="1"/>
  <c r="H1570" i="1"/>
  <c r="D1570" i="1"/>
  <c r="C1570" i="1"/>
  <c r="J1570" i="1" s="1"/>
  <c r="D1569" i="1"/>
  <c r="C1569" i="1"/>
  <c r="H1568" i="1"/>
  <c r="D1568" i="1"/>
  <c r="C1568" i="1"/>
  <c r="J1568" i="1" s="1"/>
  <c r="D1567" i="1"/>
  <c r="C1567" i="1"/>
  <c r="H1566" i="1"/>
  <c r="D1566" i="1"/>
  <c r="C1566" i="1"/>
  <c r="G1565" i="1"/>
  <c r="I1565" i="1" s="1"/>
  <c r="D1565" i="1"/>
  <c r="H1565" i="1" s="1"/>
  <c r="C1565" i="1"/>
  <c r="H1564" i="1"/>
  <c r="D1564" i="1"/>
  <c r="C1564" i="1"/>
  <c r="D1563" i="1"/>
  <c r="C1563" i="1"/>
  <c r="G1563" i="1" s="1"/>
  <c r="D1562" i="1"/>
  <c r="H1562" i="1" s="1"/>
  <c r="C1562" i="1"/>
  <c r="D1561" i="1"/>
  <c r="C1561" i="1"/>
  <c r="H1561" i="1" s="1"/>
  <c r="D1560" i="1"/>
  <c r="H1560" i="1" s="1"/>
  <c r="C1560" i="1"/>
  <c r="D1559" i="1"/>
  <c r="C1559" i="1"/>
  <c r="H1559" i="1" s="1"/>
  <c r="D1558" i="1"/>
  <c r="H1558" i="1" s="1"/>
  <c r="C1558" i="1"/>
  <c r="D1557" i="1"/>
  <c r="C1557" i="1"/>
  <c r="H1557" i="1" s="1"/>
  <c r="D1556" i="1"/>
  <c r="C1556" i="1"/>
  <c r="G1556" i="1" s="1"/>
  <c r="H1555" i="1"/>
  <c r="D1555" i="1"/>
  <c r="C1555" i="1"/>
  <c r="G1555" i="1" s="1"/>
  <c r="J1554" i="1"/>
  <c r="D1554" i="1"/>
  <c r="H1554" i="1" s="1"/>
  <c r="C1554" i="1"/>
  <c r="H1553" i="1"/>
  <c r="D1553" i="1"/>
  <c r="C1553" i="1"/>
  <c r="J1552" i="1"/>
  <c r="D1552" i="1"/>
  <c r="H1552" i="1" s="1"/>
  <c r="C1552" i="1"/>
  <c r="H1551" i="1"/>
  <c r="D1551" i="1"/>
  <c r="C1551" i="1"/>
  <c r="J1550" i="1"/>
  <c r="G1550" i="1"/>
  <c r="I1550" i="1" s="1"/>
  <c r="D1550" i="1"/>
  <c r="H1550" i="1" s="1"/>
  <c r="C1550" i="1"/>
  <c r="H1549" i="1"/>
  <c r="D1549" i="1"/>
  <c r="C1549" i="1"/>
  <c r="J1548" i="1"/>
  <c r="G1548" i="1"/>
  <c r="I1548" i="1" s="1"/>
  <c r="D1548" i="1"/>
  <c r="H1548" i="1" s="1"/>
  <c r="C1548" i="1"/>
  <c r="H1547" i="1"/>
  <c r="G1547" i="1"/>
  <c r="D1547" i="1"/>
  <c r="C1547" i="1"/>
  <c r="J1547" i="1" s="1"/>
  <c r="J1546" i="1"/>
  <c r="D1546" i="1"/>
  <c r="C1546" i="1"/>
  <c r="H1545" i="1"/>
  <c r="G1545" i="1"/>
  <c r="D1545" i="1"/>
  <c r="C1545" i="1"/>
  <c r="J1545" i="1" s="1"/>
  <c r="J1544" i="1"/>
  <c r="D1544" i="1"/>
  <c r="C1544" i="1"/>
  <c r="H1543" i="1"/>
  <c r="G1543" i="1"/>
  <c r="D1543" i="1"/>
  <c r="C1543" i="1"/>
  <c r="J1543" i="1" s="1"/>
  <c r="J1542" i="1"/>
  <c r="D1542" i="1"/>
  <c r="C1542" i="1"/>
  <c r="H1541" i="1"/>
  <c r="G1541" i="1"/>
  <c r="D1541" i="1"/>
  <c r="C1541" i="1"/>
  <c r="J1541" i="1" s="1"/>
  <c r="H1540" i="1"/>
  <c r="G1540" i="1"/>
  <c r="D1540" i="1"/>
  <c r="C1540" i="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D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D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D970" i="1"/>
  <c r="H970" i="1" s="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D899" i="1"/>
  <c r="H899" i="1" s="1"/>
  <c r="C899" i="1"/>
  <c r="D898" i="1"/>
  <c r="H898" i="1" s="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D853" i="1"/>
  <c r="H853" i="1" s="1"/>
  <c r="C853" i="1"/>
  <c r="H852" i="1"/>
  <c r="G852" i="1"/>
  <c r="D852" i="1"/>
  <c r="C852" i="1"/>
  <c r="H851" i="1"/>
  <c r="G851" i="1"/>
  <c r="D851" i="1"/>
  <c r="C851" i="1"/>
  <c r="D850" i="1"/>
  <c r="H850" i="1" s="1"/>
  <c r="C850" i="1"/>
  <c r="H849" i="1"/>
  <c r="G849" i="1"/>
  <c r="D849" i="1"/>
  <c r="C849" i="1"/>
  <c r="D848" i="1"/>
  <c r="H848" i="1" s="1"/>
  <c r="C848" i="1"/>
  <c r="D847" i="1"/>
  <c r="H847" i="1" s="1"/>
  <c r="C847" i="1"/>
  <c r="D846" i="1"/>
  <c r="H846" i="1" s="1"/>
  <c r="C846" i="1"/>
  <c r="H845" i="1"/>
  <c r="G845" i="1"/>
  <c r="D845" i="1"/>
  <c r="C845" i="1"/>
  <c r="H844" i="1"/>
  <c r="G844" i="1"/>
  <c r="D844" i="1"/>
  <c r="C844" i="1"/>
  <c r="H843" i="1"/>
  <c r="G843" i="1"/>
  <c r="D843" i="1"/>
  <c r="C843" i="1"/>
  <c r="H842" i="1"/>
  <c r="G842" i="1"/>
  <c r="D842" i="1"/>
  <c r="C842" i="1"/>
  <c r="D841" i="1"/>
  <c r="H841" i="1" s="1"/>
  <c r="C841" i="1"/>
  <c r="H840" i="1"/>
  <c r="G840" i="1"/>
  <c r="D840" i="1"/>
  <c r="C840" i="1"/>
  <c r="H839" i="1"/>
  <c r="G839" i="1"/>
  <c r="D839" i="1"/>
  <c r="C839" i="1"/>
  <c r="H838" i="1"/>
  <c r="G838" i="1"/>
  <c r="D838" i="1"/>
  <c r="C838" i="1"/>
  <c r="H837" i="1"/>
  <c r="G837" i="1"/>
  <c r="D837" i="1"/>
  <c r="C837" i="1"/>
  <c r="D836" i="1"/>
  <c r="H836" i="1" s="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D810" i="1"/>
  <c r="H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D770" i="1"/>
  <c r="H770" i="1" s="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D750" i="1"/>
  <c r="H750" i="1" s="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D734" i="1"/>
  <c r="H734" i="1" s="1"/>
  <c r="C734" i="1"/>
  <c r="H733" i="1"/>
  <c r="G733" i="1"/>
  <c r="D733" i="1"/>
  <c r="C733" i="1"/>
  <c r="D732" i="1"/>
  <c r="H732" i="1" s="1"/>
  <c r="C732" i="1"/>
  <c r="H731" i="1"/>
  <c r="G731" i="1"/>
  <c r="D731" i="1"/>
  <c r="C731" i="1"/>
  <c r="H730" i="1"/>
  <c r="G730" i="1"/>
  <c r="D730" i="1"/>
  <c r="C730" i="1"/>
  <c r="H729" i="1"/>
  <c r="G729" i="1"/>
  <c r="D729" i="1"/>
  <c r="C729" i="1"/>
  <c r="H728" i="1"/>
  <c r="G728" i="1"/>
  <c r="D728" i="1"/>
  <c r="C728" i="1"/>
  <c r="H727" i="1"/>
  <c r="G727" i="1"/>
  <c r="D727" i="1"/>
  <c r="C727" i="1"/>
  <c r="D726" i="1"/>
  <c r="H726" i="1" s="1"/>
  <c r="C726" i="1"/>
  <c r="D725" i="1"/>
  <c r="H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D699" i="1"/>
  <c r="H699" i="1" s="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D670" i="1"/>
  <c r="H670" i="1" s="1"/>
  <c r="C670" i="1"/>
  <c r="H669" i="1"/>
  <c r="G669" i="1"/>
  <c r="D669" i="1"/>
  <c r="C669" i="1"/>
  <c r="H668" i="1"/>
  <c r="G668" i="1"/>
  <c r="D668" i="1"/>
  <c r="C668" i="1"/>
  <c r="H667" i="1"/>
  <c r="G667" i="1"/>
  <c r="D667" i="1"/>
  <c r="C667" i="1"/>
  <c r="D666" i="1"/>
  <c r="H666" i="1" s="1"/>
  <c r="C666" i="1"/>
  <c r="H665" i="1"/>
  <c r="G665" i="1"/>
  <c r="D665" i="1"/>
  <c r="C665" i="1"/>
  <c r="H664" i="1"/>
  <c r="G664" i="1"/>
  <c r="D664" i="1"/>
  <c r="C664" i="1"/>
  <c r="H663" i="1"/>
  <c r="G663" i="1"/>
  <c r="D663" i="1"/>
  <c r="C663" i="1"/>
  <c r="D662" i="1"/>
  <c r="H662" i="1" s="1"/>
  <c r="C662" i="1"/>
  <c r="H661" i="1"/>
  <c r="G661" i="1"/>
  <c r="D661" i="1"/>
  <c r="C661" i="1"/>
  <c r="D660" i="1"/>
  <c r="H660" i="1" s="1"/>
  <c r="C660" i="1"/>
  <c r="H659" i="1"/>
  <c r="G659" i="1"/>
  <c r="D659" i="1"/>
  <c r="C659" i="1"/>
  <c r="H658" i="1"/>
  <c r="G658" i="1"/>
  <c r="D658" i="1"/>
  <c r="C658" i="1"/>
  <c r="D657" i="1"/>
  <c r="H657" i="1" s="1"/>
  <c r="C657" i="1"/>
  <c r="D656" i="1"/>
  <c r="H656" i="1" s="1"/>
  <c r="C656" i="1"/>
  <c r="D655" i="1"/>
  <c r="H655" i="1" s="1"/>
  <c r="C655" i="1"/>
  <c r="G654" i="1"/>
  <c r="D654" i="1"/>
  <c r="H654" i="1" s="1"/>
  <c r="C654" i="1"/>
  <c r="G653" i="1"/>
  <c r="D653" i="1"/>
  <c r="H653" i="1" s="1"/>
  <c r="C653" i="1"/>
  <c r="D652" i="1"/>
  <c r="H652" i="1" s="1"/>
  <c r="C652" i="1"/>
  <c r="D651" i="1"/>
  <c r="H651" i="1" s="1"/>
  <c r="C651" i="1"/>
  <c r="H650" i="1"/>
  <c r="G650" i="1"/>
  <c r="D650" i="1"/>
  <c r="C650" i="1"/>
  <c r="D649" i="1"/>
  <c r="H649" i="1" s="1"/>
  <c r="C649" i="1"/>
  <c r="D648" i="1"/>
  <c r="H648" i="1" s="1"/>
  <c r="C648" i="1"/>
  <c r="D647" i="1"/>
  <c r="H647" i="1" s="1"/>
  <c r="C647" i="1"/>
  <c r="D646" i="1"/>
  <c r="H646" i="1" s="1"/>
  <c r="C646" i="1"/>
  <c r="D645" i="1"/>
  <c r="H645" i="1" s="1"/>
  <c r="C645" i="1"/>
  <c r="C642"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D616" i="1"/>
  <c r="G616" i="1" s="1"/>
  <c r="C616" i="1"/>
  <c r="G615" i="1"/>
  <c r="D615" i="1"/>
  <c r="H615" i="1" s="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D591" i="1"/>
  <c r="G591" i="1" s="1"/>
  <c r="C591" i="1"/>
  <c r="H590" i="1"/>
  <c r="G590" i="1"/>
  <c r="D590" i="1"/>
  <c r="C590" i="1"/>
  <c r="D589" i="1"/>
  <c r="H589" i="1" s="1"/>
  <c r="C589" i="1"/>
  <c r="D588" i="1"/>
  <c r="H588" i="1" s="1"/>
  <c r="C588" i="1"/>
  <c r="H587" i="1"/>
  <c r="G587" i="1"/>
  <c r="D587" i="1"/>
  <c r="C587" i="1"/>
  <c r="H586" i="1"/>
  <c r="G586" i="1"/>
  <c r="D586" i="1"/>
  <c r="C586" i="1"/>
  <c r="H585" i="1"/>
  <c r="G585" i="1"/>
  <c r="D585" i="1"/>
  <c r="C585" i="1"/>
  <c r="D584" i="1"/>
  <c r="H584" i="1" s="1"/>
  <c r="C584" i="1"/>
  <c r="D583" i="1"/>
  <c r="H583" i="1" s="1"/>
  <c r="C583" i="1"/>
  <c r="H582" i="1"/>
  <c r="G582" i="1"/>
  <c r="D582" i="1"/>
  <c r="C582" i="1"/>
  <c r="H581" i="1"/>
  <c r="G581" i="1"/>
  <c r="D581" i="1"/>
  <c r="C581" i="1"/>
  <c r="H580" i="1"/>
  <c r="G580" i="1"/>
  <c r="D580" i="1"/>
  <c r="C580" i="1"/>
  <c r="H579" i="1"/>
  <c r="G579" i="1"/>
  <c r="D579" i="1"/>
  <c r="C579"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D492" i="1"/>
  <c r="G492" i="1" s="1"/>
  <c r="C492" i="1"/>
  <c r="D491" i="1"/>
  <c r="G491" i="1" s="1"/>
  <c r="C491" i="1"/>
  <c r="H490" i="1"/>
  <c r="G490" i="1"/>
  <c r="D490" i="1"/>
  <c r="C490" i="1"/>
  <c r="H489" i="1"/>
  <c r="G489" i="1"/>
  <c r="D489" i="1"/>
  <c r="C489" i="1"/>
  <c r="H488" i="1"/>
  <c r="G488" i="1"/>
  <c r="D488" i="1"/>
  <c r="C488" i="1"/>
  <c r="H487" i="1"/>
  <c r="G487" i="1"/>
  <c r="D487" i="1"/>
  <c r="C487" i="1"/>
  <c r="H486" i="1"/>
  <c r="G486" i="1"/>
  <c r="D486" i="1"/>
  <c r="C486" i="1"/>
  <c r="D485" i="1"/>
  <c r="G485" i="1" s="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G423" i="1"/>
  <c r="D423" i="1"/>
  <c r="H423" i="1" s="1"/>
  <c r="C423" i="1"/>
  <c r="D422" i="1"/>
  <c r="G422" i="1" s="1"/>
  <c r="C422" i="1"/>
  <c r="D421" i="1"/>
  <c r="G421" i="1" s="1"/>
  <c r="C421" i="1"/>
  <c r="G416" i="1"/>
  <c r="D416" i="1"/>
  <c r="H416" i="1" s="1"/>
  <c r="C416" i="1"/>
  <c r="D415" i="1"/>
  <c r="G415" i="1" s="1"/>
  <c r="C415" i="1"/>
  <c r="G414" i="1"/>
  <c r="D414" i="1"/>
  <c r="H414" i="1" s="1"/>
  <c r="C414" i="1"/>
  <c r="H411" i="1"/>
  <c r="G411" i="1"/>
  <c r="D411" i="1"/>
  <c r="C411" i="1"/>
  <c r="H410" i="1"/>
  <c r="G410" i="1"/>
  <c r="D410" i="1"/>
  <c r="C410" i="1"/>
  <c r="H409" i="1"/>
  <c r="G409" i="1"/>
  <c r="D409" i="1"/>
  <c r="C409" i="1"/>
  <c r="D408" i="1"/>
  <c r="H408" i="1" s="1"/>
  <c r="C408" i="1"/>
  <c r="D407" i="1"/>
  <c r="H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D400" i="1"/>
  <c r="H400" i="1" s="1"/>
  <c r="C400" i="1"/>
  <c r="H399" i="1"/>
  <c r="G399" i="1"/>
  <c r="D399" i="1"/>
  <c r="C399" i="1"/>
  <c r="D398" i="1"/>
  <c r="H398" i="1" s="1"/>
  <c r="C398" i="1"/>
  <c r="H397" i="1"/>
  <c r="G397" i="1"/>
  <c r="D397" i="1"/>
  <c r="C397" i="1"/>
  <c r="D396" i="1"/>
  <c r="H396" i="1" s="1"/>
  <c r="C396" i="1"/>
  <c r="H395" i="1"/>
  <c r="G395" i="1"/>
  <c r="D395" i="1"/>
  <c r="C395" i="1"/>
  <c r="D394" i="1"/>
  <c r="H394" i="1" s="1"/>
  <c r="C394" i="1"/>
  <c r="D393" i="1"/>
  <c r="H393" i="1" s="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D384" i="1"/>
  <c r="H384" i="1" s="1"/>
  <c r="C384" i="1"/>
  <c r="D383" i="1"/>
  <c r="H383" i="1" s="1"/>
  <c r="C383" i="1"/>
  <c r="H382" i="1"/>
  <c r="G382" i="1"/>
  <c r="D382" i="1"/>
  <c r="C382" i="1"/>
  <c r="D381" i="1"/>
  <c r="H381" i="1" s="1"/>
  <c r="C381" i="1"/>
  <c r="H380" i="1"/>
  <c r="G380" i="1"/>
  <c r="D380" i="1"/>
  <c r="C380" i="1"/>
  <c r="H379" i="1"/>
  <c r="G379" i="1"/>
  <c r="D379" i="1"/>
  <c r="C379" i="1"/>
  <c r="H378" i="1"/>
  <c r="G378" i="1"/>
  <c r="D378" i="1"/>
  <c r="C378" i="1"/>
  <c r="D377" i="1"/>
  <c r="H377" i="1" s="1"/>
  <c r="C377" i="1"/>
  <c r="H376" i="1"/>
  <c r="G376" i="1"/>
  <c r="D376" i="1"/>
  <c r="C376" i="1"/>
  <c r="D375" i="1"/>
  <c r="H375" i="1" s="1"/>
  <c r="C375" i="1"/>
  <c r="D374" i="1"/>
  <c r="H374" i="1" s="1"/>
  <c r="C374" i="1"/>
  <c r="D373" i="1"/>
  <c r="H373" i="1" s="1"/>
  <c r="C373" i="1"/>
  <c r="D372" i="1"/>
  <c r="H372" i="1" s="1"/>
  <c r="C372" i="1"/>
  <c r="D371" i="1"/>
  <c r="H371" i="1" s="1"/>
  <c r="C371" i="1"/>
  <c r="D370" i="1"/>
  <c r="H370" i="1" s="1"/>
  <c r="C370" i="1"/>
  <c r="D369" i="1"/>
  <c r="H369" i="1" s="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8" i="1" s="1"/>
  <c r="C358" i="1"/>
  <c r="D357" i="1"/>
  <c r="H357" i="1" s="1"/>
  <c r="C357" i="1"/>
  <c r="D356" i="1"/>
  <c r="H356" i="1" s="1"/>
  <c r="C356"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G319" i="1"/>
  <c r="D319" i="1"/>
  <c r="H319" i="1" s="1"/>
  <c r="C319" i="1"/>
  <c r="H318" i="1"/>
  <c r="D318" i="1"/>
  <c r="G318" i="1" s="1"/>
  <c r="C318" i="1"/>
  <c r="C317"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H307" i="1"/>
  <c r="G307" i="1"/>
  <c r="D307" i="1"/>
  <c r="C307" i="1"/>
  <c r="D306" i="1"/>
  <c r="H306" i="1" s="1"/>
  <c r="C306" i="1"/>
  <c r="H305" i="1"/>
  <c r="D305" i="1"/>
  <c r="G305" i="1" s="1"/>
  <c r="C305" i="1"/>
  <c r="C304" i="1"/>
  <c r="C303" i="1"/>
  <c r="H302" i="1"/>
  <c r="G302" i="1"/>
  <c r="D302" i="1"/>
  <c r="C302" i="1"/>
  <c r="H301" i="1"/>
  <c r="G301" i="1"/>
  <c r="D301" i="1"/>
  <c r="C301" i="1"/>
  <c r="H300" i="1"/>
  <c r="G300" i="1"/>
  <c r="D300" i="1"/>
  <c r="C300" i="1"/>
  <c r="G299"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H276" i="1" s="1"/>
  <c r="C276" i="1"/>
  <c r="D275" i="1"/>
  <c r="H275" i="1" s="1"/>
  <c r="C275" i="1"/>
  <c r="D274" i="1"/>
  <c r="H274" i="1" s="1"/>
  <c r="C274" i="1"/>
  <c r="H273" i="1"/>
  <c r="G273" i="1"/>
  <c r="D273" i="1"/>
  <c r="C273" i="1"/>
  <c r="H272" i="1"/>
  <c r="G272" i="1"/>
  <c r="D272" i="1"/>
  <c r="C272" i="1"/>
  <c r="G271" i="1"/>
  <c r="D271" i="1"/>
  <c r="H271" i="1" s="1"/>
  <c r="C271" i="1"/>
  <c r="H270" i="1"/>
  <c r="G270" i="1"/>
  <c r="D270" i="1"/>
  <c r="C270" i="1"/>
  <c r="H269" i="1"/>
  <c r="D269" i="1"/>
  <c r="G269" i="1" s="1"/>
  <c r="C269" i="1"/>
  <c r="H268" i="1"/>
  <c r="G268" i="1"/>
  <c r="D268" i="1"/>
  <c r="C268" i="1"/>
  <c r="D267" i="1"/>
  <c r="G267" i="1" s="1"/>
  <c r="C267" i="1"/>
  <c r="D266" i="1"/>
  <c r="G266" i="1" s="1"/>
  <c r="C266"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G258" i="1" s="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G224" i="1"/>
  <c r="D224" i="1"/>
  <c r="H224" i="1" s="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C217" i="1"/>
  <c r="D216" i="1"/>
  <c r="G216" i="1" s="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D206" i="1"/>
  <c r="H206" i="1" s="1"/>
  <c r="C206" i="1"/>
  <c r="H205" i="1"/>
  <c r="G205" i="1"/>
  <c r="D205" i="1"/>
  <c r="C205" i="1"/>
  <c r="D204" i="1"/>
  <c r="H204" i="1" s="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D195" i="1"/>
  <c r="G195" i="1" s="1"/>
  <c r="C195" i="1"/>
  <c r="G194" i="1"/>
  <c r="D194" i="1"/>
  <c r="H194" i="1" s="1"/>
  <c r="C194" i="1"/>
  <c r="D193" i="1"/>
  <c r="H193" i="1" s="1"/>
  <c r="C193" i="1"/>
  <c r="H192" i="1"/>
  <c r="G192" i="1"/>
  <c r="D192" i="1"/>
  <c r="C192" i="1"/>
  <c r="H191" i="1"/>
  <c r="G191" i="1"/>
  <c r="D191" i="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D182" i="1"/>
  <c r="H182" i="1" s="1"/>
  <c r="C182" i="1"/>
  <c r="D181" i="1"/>
  <c r="H181" i="1" s="1"/>
  <c r="C181" i="1"/>
  <c r="H180" i="1"/>
  <c r="G180" i="1"/>
  <c r="D180" i="1"/>
  <c r="C180" i="1"/>
  <c r="H179" i="1"/>
  <c r="G179" i="1"/>
  <c r="D179" i="1"/>
  <c r="C179" i="1"/>
  <c r="D178" i="1"/>
  <c r="G178" i="1" s="1"/>
  <c r="C178" i="1"/>
  <c r="D177" i="1"/>
  <c r="G177" i="1" s="1"/>
  <c r="C177" i="1"/>
  <c r="D176" i="1"/>
  <c r="G176" i="1" s="1"/>
  <c r="C176" i="1"/>
  <c r="D175" i="1"/>
  <c r="G175" i="1" s="1"/>
  <c r="C175" i="1"/>
  <c r="D174" i="1"/>
  <c r="H174" i="1" s="1"/>
  <c r="C174" i="1"/>
  <c r="D173" i="1"/>
  <c r="G173" i="1" s="1"/>
  <c r="C173" i="1"/>
  <c r="H172" i="1"/>
  <c r="G172" i="1"/>
  <c r="D172" i="1"/>
  <c r="C172" i="1"/>
  <c r="D171" i="1"/>
  <c r="G171" i="1" s="1"/>
  <c r="C171" i="1"/>
  <c r="D170" i="1"/>
  <c r="G170" i="1" s="1"/>
  <c r="C170" i="1"/>
  <c r="D169" i="1"/>
  <c r="G169" i="1" s="1"/>
  <c r="C169" i="1"/>
  <c r="H168" i="1"/>
  <c r="G168" i="1"/>
  <c r="D168" i="1"/>
  <c r="C168" i="1"/>
  <c r="D167" i="1"/>
  <c r="H167" i="1" s="1"/>
  <c r="C167" i="1"/>
  <c r="D166" i="1"/>
  <c r="H166" i="1" s="1"/>
  <c r="C166" i="1"/>
  <c r="H165" i="1"/>
  <c r="G165" i="1"/>
  <c r="D165" i="1"/>
  <c r="C165" i="1"/>
  <c r="D164" i="1"/>
  <c r="H164" i="1" s="1"/>
  <c r="C164" i="1"/>
  <c r="D163" i="1"/>
  <c r="H163" i="1" s="1"/>
  <c r="C163" i="1"/>
  <c r="D162" i="1"/>
  <c r="H162" i="1" s="1"/>
  <c r="C162" i="1"/>
  <c r="D161" i="1"/>
  <c r="H161" i="1" s="1"/>
  <c r="C161" i="1"/>
  <c r="C160" i="1"/>
  <c r="D159" i="1"/>
  <c r="H159" i="1" s="1"/>
  <c r="C159" i="1"/>
  <c r="D158" i="1"/>
  <c r="H158" i="1" s="1"/>
  <c r="C158" i="1"/>
  <c r="D157" i="1"/>
  <c r="H157" i="1" s="1"/>
  <c r="C157" i="1"/>
  <c r="D156" i="1"/>
  <c r="H156" i="1" s="1"/>
  <c r="C156" i="1"/>
  <c r="H155" i="1"/>
  <c r="G155" i="1"/>
  <c r="D155" i="1"/>
  <c r="C155" i="1"/>
  <c r="H154" i="1"/>
  <c r="G154" i="1"/>
  <c r="D154" i="1"/>
  <c r="C154" i="1"/>
  <c r="H153" i="1"/>
  <c r="G153" i="1"/>
  <c r="D153" i="1"/>
  <c r="C153" i="1"/>
  <c r="H152" i="1"/>
  <c r="G152" i="1"/>
  <c r="D152" i="1"/>
  <c r="C152" i="1"/>
  <c r="D151" i="1"/>
  <c r="H151" i="1" s="1"/>
  <c r="C151"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H126" i="1" s="1"/>
  <c r="C126" i="1"/>
  <c r="D125" i="1"/>
  <c r="H125" i="1" s="1"/>
  <c r="C125" i="1"/>
  <c r="D124" i="1"/>
  <c r="H124" i="1" s="1"/>
  <c r="C124" i="1"/>
  <c r="H123" i="1"/>
  <c r="G123" i="1"/>
  <c r="D123" i="1"/>
  <c r="C123" i="1"/>
  <c r="D122" i="1"/>
  <c r="H122" i="1" s="1"/>
  <c r="C122" i="1"/>
  <c r="C121" i="1"/>
  <c r="H120" i="1"/>
  <c r="G120" i="1"/>
  <c r="D120" i="1"/>
  <c r="C120" i="1"/>
  <c r="D119" i="1"/>
  <c r="H119" i="1" s="1"/>
  <c r="C119" i="1"/>
  <c r="D118" i="1"/>
  <c r="H118" i="1" s="1"/>
  <c r="C118" i="1"/>
  <c r="D117" i="1"/>
  <c r="H117" i="1" s="1"/>
  <c r="C117" i="1"/>
  <c r="D116" i="1"/>
  <c r="H116" i="1" s="1"/>
  <c r="C116" i="1"/>
  <c r="H115" i="1"/>
  <c r="G115" i="1"/>
  <c r="D115" i="1"/>
  <c r="C115" i="1"/>
  <c r="H114" i="1"/>
  <c r="G114" i="1"/>
  <c r="D114" i="1"/>
  <c r="C114" i="1"/>
  <c r="H113" i="1"/>
  <c r="D113" i="1"/>
  <c r="G113" i="1" s="1"/>
  <c r="C113" i="1"/>
  <c r="H112" i="1"/>
  <c r="G112" i="1"/>
  <c r="D112" i="1"/>
  <c r="C112" i="1"/>
  <c r="D111" i="1"/>
  <c r="G111" i="1" s="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D91" i="1"/>
  <c r="H91" i="1" s="1"/>
  <c r="C91" i="1"/>
  <c r="H90" i="1"/>
  <c r="G90" i="1"/>
  <c r="D90" i="1"/>
  <c r="C90" i="1"/>
  <c r="D89" i="1"/>
  <c r="H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G55" i="1" s="1"/>
  <c r="C55" i="1"/>
  <c r="D54" i="1"/>
  <c r="G54" i="1" s="1"/>
  <c r="C54" i="1"/>
  <c r="D53" i="1"/>
  <c r="G53" i="1" s="1"/>
  <c r="C53" i="1"/>
  <c r="H52" i="1"/>
  <c r="G52" i="1"/>
  <c r="D52" i="1"/>
  <c r="C52" i="1"/>
  <c r="H51" i="1"/>
  <c r="G51" i="1"/>
  <c r="D51" i="1"/>
  <c r="C51" i="1"/>
  <c r="D50" i="1"/>
  <c r="G50" i="1" s="1"/>
  <c r="C50" i="1"/>
  <c r="G49" i="1"/>
  <c r="D49" i="1"/>
  <c r="H49" i="1" s="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D29" i="1"/>
  <c r="G29" i="1" s="1"/>
  <c r="C29" i="1"/>
  <c r="H28" i="1"/>
  <c r="G28" i="1"/>
  <c r="D28" i="1"/>
  <c r="C28" i="1"/>
  <c r="D27" i="1"/>
  <c r="G27" i="1" s="1"/>
  <c r="C27" i="1"/>
  <c r="H26" i="1"/>
  <c r="G26" i="1"/>
  <c r="D26" i="1"/>
  <c r="C26" i="1"/>
  <c r="D25" i="1"/>
  <c r="G25" i="1" s="1"/>
  <c r="C25" i="1"/>
  <c r="H24" i="1"/>
  <c r="G24" i="1"/>
  <c r="D24" i="1"/>
  <c r="C24" i="1"/>
  <c r="G23" i="1"/>
  <c r="D23" i="1"/>
  <c r="H23" i="1" s="1"/>
  <c r="C23" i="1"/>
  <c r="H22" i="1"/>
  <c r="G22" i="1"/>
  <c r="D22" i="1"/>
  <c r="C22" i="1"/>
  <c r="H21" i="1"/>
  <c r="G21" i="1"/>
  <c r="D21" i="1"/>
  <c r="C21" i="1"/>
  <c r="D20" i="1"/>
  <c r="H20" i="1" s="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C3" i="1"/>
  <c r="E324" i="9" l="1"/>
  <c r="B324" i="9" s="1"/>
  <c r="F236" i="9"/>
  <c r="B236" i="9" s="1"/>
  <c r="E327" i="9"/>
  <c r="B327" i="9" s="1"/>
  <c r="E36" i="9"/>
  <c r="B36" i="9" s="1"/>
  <c r="H1683" i="1"/>
  <c r="H1611" i="1"/>
  <c r="E312" i="9"/>
  <c r="B312" i="9" s="1"/>
  <c r="G1590" i="1"/>
  <c r="H1659" i="1"/>
  <c r="G1654" i="1"/>
  <c r="H1655" i="1"/>
  <c r="G1630" i="1"/>
  <c r="G651" i="1"/>
  <c r="G652" i="1"/>
  <c r="E296" i="9"/>
  <c r="E25" i="9"/>
  <c r="B25" i="9" s="1"/>
  <c r="G648" i="1"/>
  <c r="G647" i="1"/>
  <c r="G636" i="1"/>
  <c r="G635" i="1"/>
  <c r="H415" i="1"/>
  <c r="E647" i="4"/>
  <c r="D641" i="1" s="1"/>
  <c r="H421" i="1"/>
  <c r="H422" i="1"/>
  <c r="G298" i="1"/>
  <c r="E648" i="4"/>
  <c r="D642" i="1" s="1"/>
  <c r="E329" i="9"/>
  <c r="B329" i="9" s="1"/>
  <c r="E37" i="9"/>
  <c r="B37" i="9" s="1"/>
  <c r="G1670" i="1"/>
  <c r="H1634" i="1"/>
  <c r="H1635" i="1"/>
  <c r="G1618" i="1"/>
  <c r="G1614" i="1"/>
  <c r="D25" i="8"/>
  <c r="C1602" i="1" s="1"/>
  <c r="H1602" i="1" s="1"/>
  <c r="G1610" i="1"/>
  <c r="H1607" i="1"/>
  <c r="H1606" i="1"/>
  <c r="H1599" i="1"/>
  <c r="H1595" i="1"/>
  <c r="G1594" i="1"/>
  <c r="H1591" i="1"/>
  <c r="H1587" i="1"/>
  <c r="G1586" i="1"/>
  <c r="D6" i="8"/>
  <c r="C1583" i="1" s="1"/>
  <c r="G1582" i="1"/>
  <c r="G970" i="1"/>
  <c r="G899" i="1"/>
  <c r="G898" i="1"/>
  <c r="G853" i="1"/>
  <c r="G850" i="1"/>
  <c r="G848" i="1"/>
  <c r="G847" i="1"/>
  <c r="G846" i="1"/>
  <c r="G841" i="1"/>
  <c r="G836" i="1"/>
  <c r="G810" i="1"/>
  <c r="G770" i="1"/>
  <c r="G750" i="1"/>
  <c r="G735" i="1"/>
  <c r="G734" i="1"/>
  <c r="G732" i="1"/>
  <c r="G726" i="1"/>
  <c r="G725" i="1"/>
  <c r="G699" i="1"/>
  <c r="G671" i="1"/>
  <c r="G670" i="1"/>
  <c r="G666" i="1"/>
  <c r="G662" i="1"/>
  <c r="G660" i="1"/>
  <c r="G657" i="1"/>
  <c r="E28" i="9"/>
  <c r="B28" i="9" s="1"/>
  <c r="G656" i="1"/>
  <c r="G655" i="1"/>
  <c r="G646" i="1"/>
  <c r="G649" i="1"/>
  <c r="G645" i="1"/>
  <c r="H616" i="1"/>
  <c r="G600" i="1"/>
  <c r="F283" i="9"/>
  <c r="B283" i="9" s="1"/>
  <c r="F597" i="4"/>
  <c r="G588" i="1"/>
  <c r="G589" i="1"/>
  <c r="E584" i="4"/>
  <c r="D578" i="1" s="1"/>
  <c r="G583" i="1"/>
  <c r="G584" i="1"/>
  <c r="H485" i="1"/>
  <c r="H491" i="1"/>
  <c r="H492" i="1"/>
  <c r="F497" i="4"/>
  <c r="F491" i="4"/>
  <c r="G407" i="1"/>
  <c r="G408" i="1"/>
  <c r="G400" i="1"/>
  <c r="G396" i="1"/>
  <c r="G398" i="1"/>
  <c r="G393" i="1"/>
  <c r="G394" i="1"/>
  <c r="G383" i="1"/>
  <c r="G384" i="1"/>
  <c r="G381" i="1"/>
  <c r="G377" i="1"/>
  <c r="G374" i="1"/>
  <c r="G375" i="1"/>
  <c r="G373" i="1"/>
  <c r="G372" i="1"/>
  <c r="G371" i="1"/>
  <c r="G369" i="1"/>
  <c r="G370" i="1"/>
  <c r="G356" i="1"/>
  <c r="G357" i="1"/>
  <c r="G358" i="1"/>
  <c r="G317" i="1"/>
  <c r="H317" i="1"/>
  <c r="G308" i="1"/>
  <c r="F310" i="4"/>
  <c r="G306" i="1"/>
  <c r="G276" i="1"/>
  <c r="G274" i="1"/>
  <c r="G275" i="1"/>
  <c r="F278" i="4"/>
  <c r="F247" i="9"/>
  <c r="H267" i="1"/>
  <c r="E82" i="9"/>
  <c r="B82" i="9" s="1"/>
  <c r="H258" i="1"/>
  <c r="H265" i="1"/>
  <c r="H266" i="1"/>
  <c r="E81" i="9"/>
  <c r="B81" i="9" s="1"/>
  <c r="E77" i="9"/>
  <c r="B77" i="9" s="1"/>
  <c r="H216" i="1"/>
  <c r="G212" i="1"/>
  <c r="G213" i="1"/>
  <c r="G204" i="1"/>
  <c r="G206" i="1"/>
  <c r="E202" i="4"/>
  <c r="D198" i="1" s="1"/>
  <c r="G197" i="1"/>
  <c r="H195" i="1"/>
  <c r="E57" i="9"/>
  <c r="B57" i="9" s="1"/>
  <c r="F243" i="9"/>
  <c r="G193" i="1"/>
  <c r="E54" i="9"/>
  <c r="B54" i="9" s="1"/>
  <c r="F194" i="4"/>
  <c r="F241" i="9"/>
  <c r="B241" i="9" s="1"/>
  <c r="G182" i="1"/>
  <c r="G181" i="1"/>
  <c r="F239" i="9"/>
  <c r="H178" i="1"/>
  <c r="G174" i="1"/>
  <c r="H177" i="1"/>
  <c r="H176" i="1"/>
  <c r="H175" i="1"/>
  <c r="F178" i="4"/>
  <c r="H173" i="1"/>
  <c r="H171" i="1"/>
  <c r="H170" i="1"/>
  <c r="H169" i="1"/>
  <c r="E164" i="4"/>
  <c r="G166" i="1"/>
  <c r="G167" i="1"/>
  <c r="G164" i="1"/>
  <c r="G163" i="1"/>
  <c r="E49" i="9"/>
  <c r="B49" i="9" s="1"/>
  <c r="G161" i="1"/>
  <c r="G162" i="1"/>
  <c r="G159" i="1"/>
  <c r="G158" i="1"/>
  <c r="F160" i="4"/>
  <c r="E153" i="4"/>
  <c r="D149" i="1" s="1"/>
  <c r="G149" i="1" s="1"/>
  <c r="G156" i="1"/>
  <c r="G157" i="1"/>
  <c r="F237" i="9"/>
  <c r="E48" i="9"/>
  <c r="B48" i="9" s="1"/>
  <c r="G150" i="1"/>
  <c r="G151" i="1"/>
  <c r="G125" i="1"/>
  <c r="G126" i="1"/>
  <c r="G122" i="1"/>
  <c r="G124" i="1"/>
  <c r="E125" i="4"/>
  <c r="D121" i="1" s="1"/>
  <c r="G119" i="1"/>
  <c r="G118" i="1"/>
  <c r="G116" i="1"/>
  <c r="G117" i="1"/>
  <c r="F120" i="4"/>
  <c r="E46" i="9"/>
  <c r="B46" i="9" s="1"/>
  <c r="H108" i="1"/>
  <c r="H111" i="1"/>
  <c r="E106" i="4"/>
  <c r="D102" i="1" s="1"/>
  <c r="G93" i="1"/>
  <c r="G91" i="1"/>
  <c r="F233" i="9"/>
  <c r="E42" i="9"/>
  <c r="B42" i="9" s="1"/>
  <c r="G89" i="1"/>
  <c r="E41" i="9"/>
  <c r="B41" i="9" s="1"/>
  <c r="E82" i="4"/>
  <c r="D78" i="1" s="1"/>
  <c r="G87" i="1"/>
  <c r="G88" i="1"/>
  <c r="G79" i="1"/>
  <c r="G81" i="1"/>
  <c r="G72" i="1"/>
  <c r="G56" i="1"/>
  <c r="E31" i="9"/>
  <c r="B31" i="9" s="1"/>
  <c r="H54" i="1"/>
  <c r="H55" i="1"/>
  <c r="E49" i="4"/>
  <c r="D45" i="1" s="1"/>
  <c r="F58" i="4"/>
  <c r="H53" i="1"/>
  <c r="H50" i="1"/>
  <c r="E29" i="9"/>
  <c r="B29" i="9" s="1"/>
  <c r="H27" i="1"/>
  <c r="H25" i="1"/>
  <c r="E7" i="4"/>
  <c r="D3" i="1" s="1"/>
  <c r="G20" i="1"/>
  <c r="F229" i="9"/>
  <c r="H3" i="1"/>
  <c r="G3" i="1"/>
  <c r="G4" i="1"/>
  <c r="G5" i="1"/>
  <c r="E311" i="9"/>
  <c r="B311" i="9" s="1"/>
  <c r="E307" i="9"/>
  <c r="B307" i="9" s="1"/>
  <c r="E320" i="9"/>
  <c r="B320" i="9" s="1"/>
  <c r="H1569" i="1"/>
  <c r="G1569" i="1"/>
  <c r="I1569" i="1" s="1"/>
  <c r="H1572" i="1"/>
  <c r="G1572" i="1"/>
  <c r="H1575" i="1"/>
  <c r="G1575" i="1"/>
  <c r="I1575" i="1" s="1"/>
  <c r="H1578" i="1"/>
  <c r="G1578" i="1"/>
  <c r="I1578" i="1" s="1"/>
  <c r="H1589" i="1"/>
  <c r="G1589" i="1"/>
  <c r="H1605" i="1"/>
  <c r="G1605" i="1"/>
  <c r="H1641" i="1"/>
  <c r="G1641" i="1"/>
  <c r="H1657" i="1"/>
  <c r="G1657" i="1"/>
  <c r="H1673" i="1"/>
  <c r="G1673" i="1"/>
  <c r="F202" i="4"/>
  <c r="C198" i="1"/>
  <c r="G1542" i="1"/>
  <c r="H1542" i="1"/>
  <c r="G1544" i="1"/>
  <c r="I1544" i="1" s="1"/>
  <c r="H1544" i="1"/>
  <c r="G1546" i="1"/>
  <c r="H1546" i="1"/>
  <c r="J1549" i="1"/>
  <c r="G1549" i="1"/>
  <c r="I1549" i="1" s="1"/>
  <c r="J1551" i="1"/>
  <c r="G1551" i="1"/>
  <c r="I1551" i="1" s="1"/>
  <c r="J1553" i="1"/>
  <c r="G1553" i="1"/>
  <c r="I1553" i="1" s="1"/>
  <c r="G1558" i="1"/>
  <c r="I1558" i="1" s="1"/>
  <c r="G1560" i="1"/>
  <c r="I1560" i="1" s="1"/>
  <c r="G1562" i="1"/>
  <c r="I1562" i="1" s="1"/>
  <c r="H1563" i="1"/>
  <c r="J1565" i="1"/>
  <c r="J1569" i="1"/>
  <c r="J1575" i="1"/>
  <c r="J1578" i="1"/>
  <c r="H1585" i="1"/>
  <c r="G1585" i="1"/>
  <c r="H1601" i="1"/>
  <c r="G1601" i="1"/>
  <c r="H1617" i="1"/>
  <c r="G1617" i="1"/>
  <c r="H1625" i="1"/>
  <c r="G1625" i="1"/>
  <c r="H1637" i="1"/>
  <c r="G1637" i="1"/>
  <c r="H1653" i="1"/>
  <c r="G1653" i="1"/>
  <c r="H1669" i="1"/>
  <c r="G1669" i="1"/>
  <c r="H1685" i="1"/>
  <c r="G1685" i="1"/>
  <c r="H1556" i="1"/>
  <c r="J1558" i="1"/>
  <c r="J1560" i="1"/>
  <c r="J1562" i="1"/>
  <c r="J1564" i="1"/>
  <c r="G1564" i="1"/>
  <c r="I1564" i="1" s="1"/>
  <c r="J1566" i="1"/>
  <c r="G1566" i="1"/>
  <c r="I1566" i="1" s="1"/>
  <c r="H1567" i="1"/>
  <c r="G1567" i="1"/>
  <c r="I1567" i="1" s="1"/>
  <c r="H1571" i="1"/>
  <c r="G1571" i="1"/>
  <c r="H1573" i="1"/>
  <c r="G1573" i="1"/>
  <c r="I1573" i="1" s="1"/>
  <c r="H1577" i="1"/>
  <c r="G1577" i="1"/>
  <c r="H1580" i="1"/>
  <c r="G1580" i="1"/>
  <c r="I1580" i="1" s="1"/>
  <c r="H1597" i="1"/>
  <c r="G1597" i="1"/>
  <c r="H1613" i="1"/>
  <c r="G1613" i="1"/>
  <c r="H1633" i="1"/>
  <c r="G1633" i="1"/>
  <c r="H1649" i="1"/>
  <c r="G1649" i="1"/>
  <c r="H1665" i="1"/>
  <c r="G1665" i="1"/>
  <c r="H1681" i="1"/>
  <c r="G1681" i="1"/>
  <c r="I1541" i="1"/>
  <c r="I1543" i="1"/>
  <c r="I1545" i="1"/>
  <c r="G1552" i="1"/>
  <c r="I1552" i="1" s="1"/>
  <c r="G1554" i="1"/>
  <c r="I1554" i="1" s="1"/>
  <c r="J1557" i="1"/>
  <c r="G1557" i="1"/>
  <c r="I1557" i="1" s="1"/>
  <c r="J1559" i="1"/>
  <c r="G1559" i="1"/>
  <c r="I1559" i="1" s="1"/>
  <c r="J1561" i="1"/>
  <c r="G1561" i="1"/>
  <c r="I1561" i="1" s="1"/>
  <c r="J1567" i="1"/>
  <c r="J1573" i="1"/>
  <c r="H1593" i="1"/>
  <c r="G1593" i="1"/>
  <c r="H1609" i="1"/>
  <c r="G1609" i="1"/>
  <c r="H1629" i="1"/>
  <c r="G1629" i="1"/>
  <c r="H1645" i="1"/>
  <c r="G1645" i="1"/>
  <c r="H1661" i="1"/>
  <c r="G1661" i="1"/>
  <c r="H1677" i="1"/>
  <c r="G1677" i="1"/>
  <c r="G1568" i="1"/>
  <c r="I1568" i="1" s="1"/>
  <c r="G1570" i="1"/>
  <c r="I1570" i="1" s="1"/>
  <c r="G1574" i="1"/>
  <c r="I1574" i="1" s="1"/>
  <c r="G1576" i="1"/>
  <c r="I1576" i="1" s="1"/>
  <c r="G1579" i="1"/>
  <c r="I1579" i="1" s="1"/>
  <c r="G1581" i="1"/>
  <c r="I1581" i="1" s="1"/>
  <c r="H1584" i="1"/>
  <c r="H1588" i="1"/>
  <c r="H1592" i="1"/>
  <c r="H1596" i="1"/>
  <c r="H1600" i="1"/>
  <c r="H1604" i="1"/>
  <c r="H1608" i="1"/>
  <c r="H1612" i="1"/>
  <c r="H1616" i="1"/>
  <c r="H1620" i="1"/>
  <c r="H1624" i="1"/>
  <c r="H1632" i="1"/>
  <c r="H1636" i="1"/>
  <c r="H1640" i="1"/>
  <c r="H1644" i="1"/>
  <c r="H1648" i="1"/>
  <c r="H1652" i="1"/>
  <c r="H1656" i="1"/>
  <c r="H1660" i="1"/>
  <c r="H1664" i="1"/>
  <c r="H1668" i="1"/>
  <c r="H1672" i="1"/>
  <c r="H1676" i="1"/>
  <c r="H1680" i="1"/>
  <c r="H1684" i="1"/>
  <c r="F7" i="4"/>
  <c r="D82" i="4"/>
  <c r="G24" i="9"/>
  <c r="E24" i="9" s="1"/>
  <c r="H24" i="9"/>
  <c r="F165" i="4"/>
  <c r="E230" i="4"/>
  <c r="D226" i="1" s="1"/>
  <c r="F273" i="4"/>
  <c r="F431" i="4"/>
  <c r="E535" i="4"/>
  <c r="E639" i="4" s="1"/>
  <c r="D633" i="1" s="1"/>
  <c r="B345" i="9"/>
  <c r="E344" i="9"/>
  <c r="I10" i="3" s="1"/>
  <c r="D49" i="4"/>
  <c r="D106" i="4"/>
  <c r="F126" i="4"/>
  <c r="F208" i="4"/>
  <c r="D230" i="4"/>
  <c r="F322" i="4"/>
  <c r="E321" i="4"/>
  <c r="D316" i="1" s="1"/>
  <c r="H336" i="9"/>
  <c r="E177" i="5"/>
  <c r="F8" i="4"/>
  <c r="F154" i="4"/>
  <c r="E309" i="4"/>
  <c r="D418" i="4"/>
  <c r="E141" i="6"/>
  <c r="I26" i="3"/>
  <c r="D417" i="4"/>
  <c r="F321" i="4"/>
  <c r="G338" i="9"/>
  <c r="E338" i="9" s="1"/>
  <c r="B338" i="9" s="1"/>
  <c r="F203" i="5"/>
  <c r="E373" i="4"/>
  <c r="D368" i="1" s="1"/>
  <c r="D535" i="4"/>
  <c r="D571" i="4"/>
  <c r="D629" i="4"/>
  <c r="D88" i="5"/>
  <c r="E337" i="9"/>
  <c r="B337" i="9" s="1"/>
  <c r="D5" i="6"/>
  <c r="D89" i="6"/>
  <c r="F130" i="6"/>
  <c r="D51" i="8"/>
  <c r="C1628" i="1" s="1"/>
  <c r="E32" i="9"/>
  <c r="B32" i="9" s="1"/>
  <c r="D522" i="4"/>
  <c r="E156" i="9"/>
  <c r="B156" i="9" s="1"/>
  <c r="D12" i="5"/>
  <c r="D70" i="5"/>
  <c r="G316" i="9"/>
  <c r="G315" i="9"/>
  <c r="F197" i="5"/>
  <c r="D219" i="5"/>
  <c r="D255" i="5"/>
  <c r="D251" i="5" s="1"/>
  <c r="B30" i="9"/>
  <c r="H316" i="9"/>
  <c r="H315" i="9"/>
  <c r="E336" i="9"/>
  <c r="B336" i="9" s="1"/>
  <c r="B296" i="9"/>
  <c r="G208" i="9"/>
  <c r="E208" i="9" s="1"/>
  <c r="B208" i="9" s="1"/>
  <c r="G210" i="9"/>
  <c r="E210" i="9" s="1"/>
  <c r="B210" i="9" s="1"/>
  <c r="G212" i="9"/>
  <c r="E212" i="9" s="1"/>
  <c r="B212" i="9" s="1"/>
  <c r="B114" i="9"/>
  <c r="B122" i="9"/>
  <c r="B130" i="9"/>
  <c r="B138" i="9"/>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G179" i="9"/>
  <c r="G178" i="9"/>
  <c r="E178" i="9" s="1"/>
  <c r="B178" i="9" s="1"/>
  <c r="G177" i="9"/>
  <c r="E177" i="9" s="1"/>
  <c r="B177" i="9" s="1"/>
  <c r="G176" i="9"/>
  <c r="E176" i="9" s="1"/>
  <c r="B176" i="9" s="1"/>
  <c r="G175" i="9"/>
  <c r="E175" i="9" s="1"/>
  <c r="B175" i="9" s="1"/>
  <c r="G174" i="9"/>
  <c r="E174" i="9" s="1"/>
  <c r="B174" i="9" s="1"/>
  <c r="I10" i="9"/>
  <c r="B146" i="9"/>
  <c r="B154" i="9"/>
  <c r="E164" i="9"/>
  <c r="B164" i="9" s="1"/>
  <c r="B170" i="9"/>
  <c r="L207" i="9"/>
  <c r="F207" i="9" s="1"/>
  <c r="G209" i="9"/>
  <c r="E209" i="9" s="1"/>
  <c r="B209" i="9" s="1"/>
  <c r="G211" i="9"/>
  <c r="E211" i="9" s="1"/>
  <c r="B211" i="9" s="1"/>
  <c r="B229" i="9"/>
  <c r="B239" i="9"/>
  <c r="B245" i="9"/>
  <c r="B255" i="9"/>
  <c r="B261" i="9"/>
  <c r="B271" i="9"/>
  <c r="B277" i="9"/>
  <c r="B287" i="9"/>
  <c r="B233" i="9"/>
  <c r="B243" i="9"/>
  <c r="B249" i="9"/>
  <c r="B259" i="9"/>
  <c r="B265" i="9"/>
  <c r="B275" i="9"/>
  <c r="B281" i="9"/>
  <c r="B291" i="9"/>
  <c r="B231" i="9"/>
  <c r="B237" i="9"/>
  <c r="B247" i="9"/>
  <c r="B253" i="9"/>
  <c r="B263" i="9"/>
  <c r="B269" i="9"/>
  <c r="B279" i="9"/>
  <c r="B285" i="9"/>
  <c r="D44" i="8" l="1"/>
  <c r="H19" i="9" s="1"/>
  <c r="E19" i="9" s="1"/>
  <c r="B19" i="9" s="1"/>
  <c r="F228" i="9"/>
  <c r="B228" i="9" s="1"/>
  <c r="F648" i="4"/>
  <c r="G641" i="1"/>
  <c r="H641" i="1"/>
  <c r="H642" i="1"/>
  <c r="G642" i="1"/>
  <c r="G1602" i="1"/>
  <c r="G1583" i="1"/>
  <c r="H1583" i="1"/>
  <c r="H578" i="1"/>
  <c r="G578" i="1"/>
  <c r="E152" i="4"/>
  <c r="F164" i="4"/>
  <c r="D160" i="1"/>
  <c r="H149" i="1"/>
  <c r="F153" i="4"/>
  <c r="E6" i="4"/>
  <c r="H121" i="1"/>
  <c r="G121" i="1"/>
  <c r="F125" i="4"/>
  <c r="F251" i="5"/>
  <c r="C1255" i="1"/>
  <c r="H24" i="3"/>
  <c r="E179" i="9"/>
  <c r="B179" i="9" s="1"/>
  <c r="E309" i="9"/>
  <c r="B309" i="9" s="1"/>
  <c r="E316" i="9"/>
  <c r="B316" i="9" s="1"/>
  <c r="G1628" i="1"/>
  <c r="H1628" i="1"/>
  <c r="F571" i="4"/>
  <c r="C565" i="1"/>
  <c r="E299" i="4"/>
  <c r="E300" i="4" s="1"/>
  <c r="D296" i="1" s="1"/>
  <c r="I17" i="3"/>
  <c r="D148" i="1"/>
  <c r="H316" i="1"/>
  <c r="G316" i="1"/>
  <c r="H198" i="1"/>
  <c r="G198" i="1"/>
  <c r="G339" i="9"/>
  <c r="E339" i="9" s="1"/>
  <c r="B339" i="9" s="1"/>
  <c r="F219" i="5"/>
  <c r="C1223" i="1"/>
  <c r="D69" i="5"/>
  <c r="F70" i="5"/>
  <c r="C1075" i="1"/>
  <c r="F522" i="4"/>
  <c r="C516" i="1"/>
  <c r="D177" i="5"/>
  <c r="F535" i="4"/>
  <c r="D640" i="4"/>
  <c r="C529" i="1"/>
  <c r="I30" i="3"/>
  <c r="D1537" i="1"/>
  <c r="C413" i="1"/>
  <c r="E176" i="5"/>
  <c r="I23" i="3"/>
  <c r="D1181" i="1"/>
  <c r="C102" i="1"/>
  <c r="F106" i="4"/>
  <c r="E640" i="4"/>
  <c r="D634" i="1" s="1"/>
  <c r="D529" i="1"/>
  <c r="B24" i="9"/>
  <c r="E180" i="9"/>
  <c r="B180" i="9" s="1"/>
  <c r="B207" i="9"/>
  <c r="D7" i="5"/>
  <c r="F12" i="5"/>
  <c r="C1017" i="1"/>
  <c r="F89" i="6"/>
  <c r="C1485" i="1"/>
  <c r="F88" i="5"/>
  <c r="C1093" i="1"/>
  <c r="H368" i="1"/>
  <c r="G368" i="1"/>
  <c r="I16" i="3"/>
  <c r="D2" i="1"/>
  <c r="E308" i="4"/>
  <c r="F309" i="4"/>
  <c r="D304" i="1"/>
  <c r="C226" i="1"/>
  <c r="F230" i="4"/>
  <c r="F49" i="4"/>
  <c r="C45" i="1"/>
  <c r="D6" i="4"/>
  <c r="C78" i="1"/>
  <c r="F82" i="4"/>
  <c r="I1546" i="1"/>
  <c r="I1542" i="1"/>
  <c r="E310" i="9"/>
  <c r="B310" i="9" s="1"/>
  <c r="F255" i="5"/>
  <c r="C1259" i="1"/>
  <c r="E315" i="9"/>
  <c r="B315" i="9" s="1"/>
  <c r="D141" i="6"/>
  <c r="F5" i="6"/>
  <c r="H26" i="3"/>
  <c r="C1401" i="1"/>
  <c r="F629" i="4"/>
  <c r="C623" i="1"/>
  <c r="I38" i="3"/>
  <c r="F417" i="4"/>
  <c r="C412" i="1"/>
  <c r="D45" i="8"/>
  <c r="F373" i="4"/>
  <c r="E360" i="4"/>
  <c r="D430" i="4"/>
  <c r="D152" i="4"/>
  <c r="C1621" i="1" l="1"/>
  <c r="G1621" i="1" s="1"/>
  <c r="H160" i="1"/>
  <c r="G160" i="1"/>
  <c r="I39" i="3"/>
  <c r="C1622" i="1"/>
  <c r="H11" i="3" s="1"/>
  <c r="G342" i="9"/>
  <c r="E342" i="9" s="1"/>
  <c r="F141" i="6"/>
  <c r="C1537" i="1"/>
  <c r="H30" i="3"/>
  <c r="H1093" i="1"/>
  <c r="G1093" i="1"/>
  <c r="G347" i="9"/>
  <c r="E347" i="9" s="1"/>
  <c r="H78" i="1"/>
  <c r="G78" i="1"/>
  <c r="E417" i="4"/>
  <c r="D412" i="1" s="1"/>
  <c r="H412" i="1" s="1"/>
  <c r="D303" i="1"/>
  <c r="F308" i="4"/>
  <c r="E422" i="4"/>
  <c r="G1075" i="1"/>
  <c r="H1075" i="1"/>
  <c r="E423" i="4"/>
  <c r="E301" i="4"/>
  <c r="D297" i="1" s="1"/>
  <c r="D295" i="1"/>
  <c r="H1017" i="1"/>
  <c r="G1017" i="1"/>
  <c r="H9" i="3"/>
  <c r="H1401" i="1"/>
  <c r="G1401" i="1"/>
  <c r="E418" i="4"/>
  <c r="D355" i="1"/>
  <c r="F360" i="4"/>
  <c r="K1480" i="9"/>
  <c r="D422" i="4"/>
  <c r="F6" i="4"/>
  <c r="H16" i="3"/>
  <c r="C2" i="1"/>
  <c r="G226" i="1"/>
  <c r="H226" i="1"/>
  <c r="H1485" i="1"/>
  <c r="G1485" i="1"/>
  <c r="F7" i="5"/>
  <c r="D6" i="5"/>
  <c r="C1012" i="1"/>
  <c r="H21" i="3"/>
  <c r="D1180" i="1"/>
  <c r="H299" i="9"/>
  <c r="F177" i="5"/>
  <c r="D176" i="5"/>
  <c r="C1181" i="1"/>
  <c r="H23" i="3"/>
  <c r="H565" i="1"/>
  <c r="G565" i="1"/>
  <c r="H1255" i="1"/>
  <c r="G1255" i="1"/>
  <c r="D299" i="4"/>
  <c r="C148" i="1"/>
  <c r="F152" i="4"/>
  <c r="H17" i="3"/>
  <c r="F640" i="4"/>
  <c r="C634" i="1"/>
  <c r="H1223" i="1"/>
  <c r="G1223" i="1"/>
  <c r="D639" i="4"/>
  <c r="F430" i="4"/>
  <c r="C424" i="1"/>
  <c r="G343" i="9"/>
  <c r="E343" i="9" s="1"/>
  <c r="B343" i="9" s="1"/>
  <c r="H623" i="1"/>
  <c r="G623" i="1"/>
  <c r="G1259" i="1"/>
  <c r="H1259" i="1"/>
  <c r="H45" i="1"/>
  <c r="G45" i="1"/>
  <c r="H304" i="1"/>
  <c r="G304" i="1"/>
  <c r="H102" i="1"/>
  <c r="G102" i="1"/>
  <c r="H529" i="1"/>
  <c r="G529" i="1"/>
  <c r="H516" i="1"/>
  <c r="G516" i="1"/>
  <c r="F69" i="5"/>
  <c r="C1074" i="1"/>
  <c r="H22" i="3"/>
  <c r="H1621" i="1" l="1"/>
  <c r="G412" i="1"/>
  <c r="F639" i="4"/>
  <c r="C633" i="1"/>
  <c r="D301" i="4"/>
  <c r="F299" i="4"/>
  <c r="D423" i="4"/>
  <c r="C295" i="1"/>
  <c r="H1012" i="1"/>
  <c r="G1012" i="1"/>
  <c r="D413" i="1"/>
  <c r="F418" i="4"/>
  <c r="G306" i="9"/>
  <c r="E306" i="9" s="1"/>
  <c r="B306" i="9" s="1"/>
  <c r="G299" i="9"/>
  <c r="E299" i="9" s="1"/>
  <c r="F6" i="5"/>
  <c r="C1011" i="1"/>
  <c r="E643" i="4"/>
  <c r="E424" i="4"/>
  <c r="D419" i="1" s="1"/>
  <c r="D417" i="1"/>
  <c r="E341" i="9"/>
  <c r="B342" i="9"/>
  <c r="H634" i="1"/>
  <c r="G634" i="1"/>
  <c r="N3" i="9"/>
  <c r="I11" i="3"/>
  <c r="H424" i="1"/>
  <c r="G424" i="1"/>
  <c r="H1181" i="1"/>
  <c r="G1181" i="1"/>
  <c r="D300" i="4"/>
  <c r="E644" i="4"/>
  <c r="E425" i="4"/>
  <c r="D420" i="1" s="1"/>
  <c r="D418" i="1"/>
  <c r="H20" i="9"/>
  <c r="H1622" i="1"/>
  <c r="G1622" i="1"/>
  <c r="H1074" i="1"/>
  <c r="G1074" i="1"/>
  <c r="H148" i="1"/>
  <c r="G148" i="1"/>
  <c r="F176" i="5"/>
  <c r="C1180" i="1"/>
  <c r="H2" i="1"/>
  <c r="G2" i="1"/>
  <c r="D643" i="4"/>
  <c r="D424" i="4"/>
  <c r="F422" i="4"/>
  <c r="C417" i="1"/>
  <c r="G355" i="1"/>
  <c r="H355" i="1"/>
  <c r="K3" i="9"/>
  <c r="I9" i="3"/>
  <c r="H303" i="1"/>
  <c r="G303" i="1"/>
  <c r="E346" i="9"/>
  <c r="B347" i="9"/>
  <c r="G1537" i="1"/>
  <c r="H1537" i="1"/>
  <c r="H417" i="1" l="1"/>
  <c r="G417" i="1"/>
  <c r="E645" i="4"/>
  <c r="D637" i="1"/>
  <c r="G1011" i="1"/>
  <c r="H8" i="3"/>
  <c r="H1011" i="1"/>
  <c r="F301" i="4"/>
  <c r="C297" i="1"/>
  <c r="E646" i="4"/>
  <c r="D638" i="1"/>
  <c r="H413" i="1"/>
  <c r="G413" i="1"/>
  <c r="G295" i="1"/>
  <c r="H295" i="1"/>
  <c r="H633" i="1"/>
  <c r="G633" i="1"/>
  <c r="F424" i="4"/>
  <c r="C419" i="1"/>
  <c r="F643" i="4"/>
  <c r="C637" i="1"/>
  <c r="H1180" i="1"/>
  <c r="G1180" i="1"/>
  <c r="F300" i="4"/>
  <c r="C296" i="1"/>
  <c r="B299" i="9"/>
  <c r="D425" i="4"/>
  <c r="F423" i="4"/>
  <c r="G20" i="9"/>
  <c r="E20" i="9" s="1"/>
  <c r="B20" i="9" s="1"/>
  <c r="D644" i="4"/>
  <c r="D645" i="4" s="1"/>
  <c r="C418" i="1"/>
  <c r="F645" i="4" l="1"/>
  <c r="C639" i="1"/>
  <c r="F425" i="4"/>
  <c r="C420" i="1"/>
  <c r="H418" i="1"/>
  <c r="G418" i="1"/>
  <c r="H296" i="1"/>
  <c r="G296" i="1"/>
  <c r="H637" i="1"/>
  <c r="G637" i="1"/>
  <c r="E650" i="4"/>
  <c r="D640" i="1"/>
  <c r="D646" i="4"/>
  <c r="F644" i="4"/>
  <c r="C638" i="1"/>
  <c r="H419" i="1"/>
  <c r="G419" i="1"/>
  <c r="E649" i="4"/>
  <c r="D639" i="1"/>
  <c r="M3" i="9"/>
  <c r="G297" i="1"/>
  <c r="H297" i="1"/>
  <c r="H639" i="1" l="1"/>
  <c r="G639" i="1"/>
  <c r="D650" i="4"/>
  <c r="F646" i="4"/>
  <c r="C640" i="1"/>
  <c r="G334" i="9"/>
  <c r="E334" i="9" s="1"/>
  <c r="H334" i="9"/>
  <c r="H638" i="1"/>
  <c r="G638" i="1"/>
  <c r="I19" i="3"/>
  <c r="D644" i="1"/>
  <c r="H420" i="1"/>
  <c r="G420" i="1"/>
  <c r="D649" i="4"/>
  <c r="I18" i="3"/>
  <c r="D643" i="1"/>
  <c r="F650" i="4" l="1"/>
  <c r="C644" i="1"/>
  <c r="H19" i="3"/>
  <c r="F649" i="4"/>
  <c r="C643" i="1"/>
  <c r="H18" i="3"/>
  <c r="G297" i="9"/>
  <c r="E297" i="9" s="1"/>
  <c r="B297" i="9" s="1"/>
  <c r="B334" i="9"/>
  <c r="E298" i="9"/>
  <c r="I8" i="3" s="1"/>
  <c r="H640" i="1"/>
  <c r="G640" i="1"/>
  <c r="H7" i="3"/>
  <c r="J3" i="9" l="1"/>
  <c r="H644" i="1"/>
  <c r="G644" i="1"/>
  <c r="H643" i="1"/>
  <c r="G643" i="1"/>
  <c r="L293" i="9" l="1"/>
  <c r="F293" i="9" s="1"/>
  <c r="H295" i="9"/>
  <c r="G295" i="9"/>
  <c r="E295" i="9" s="1"/>
  <c r="H18" i="9"/>
  <c r="G18" i="9"/>
  <c r="G21" i="9"/>
  <c r="H17" i="9"/>
  <c r="I11" i="9"/>
  <c r="M16" i="9"/>
  <c r="K13" i="9"/>
  <c r="J10" i="9"/>
  <c r="I7" i="9"/>
  <c r="K9" i="9"/>
  <c r="J6" i="9"/>
  <c r="G22" i="9"/>
  <c r="L15" i="9"/>
  <c r="K5" i="9"/>
  <c r="J7" i="9"/>
  <c r="I12" i="9"/>
  <c r="K7" i="9"/>
  <c r="J12" i="9"/>
  <c r="J9" i="9"/>
  <c r="H15" i="9"/>
  <c r="I13" i="9"/>
  <c r="I8" i="9"/>
  <c r="M15" i="9"/>
  <c r="J8" i="9"/>
  <c r="G15" i="9"/>
  <c r="J5" i="9"/>
  <c r="L16" i="9"/>
  <c r="K10" i="9"/>
  <c r="G16" i="9"/>
  <c r="H21" i="9"/>
  <c r="I9" i="9"/>
  <c r="H16" i="9"/>
  <c r="I6" i="9"/>
  <c r="K12" i="9"/>
  <c r="G17" i="9"/>
  <c r="K6" i="9"/>
  <c r="J11" i="9"/>
  <c r="I17" i="9"/>
  <c r="H22" i="9"/>
  <c r="I5" i="9"/>
  <c r="E5" i="9" s="1"/>
  <c r="K11" i="9"/>
  <c r="J17" i="9"/>
  <c r="K8" i="9"/>
  <c r="J13" i="9"/>
  <c r="E15" i="9" l="1"/>
  <c r="E9" i="9"/>
  <c r="B9" i="9" s="1"/>
  <c r="F16" i="9"/>
  <c r="E18" i="9"/>
  <c r="B18" i="9" s="1"/>
  <c r="E6" i="9"/>
  <c r="B6" i="9" s="1"/>
  <c r="E16" i="9"/>
  <c r="E13" i="9"/>
  <c r="B13" i="9" s="1"/>
  <c r="F15" i="9"/>
  <c r="E7" i="9"/>
  <c r="B7" i="9" s="1"/>
  <c r="E11" i="9"/>
  <c r="B11" i="9" s="1"/>
  <c r="B5" i="9"/>
  <c r="E12" i="9"/>
  <c r="B12" i="9" s="1"/>
  <c r="E22" i="9"/>
  <c r="B22" i="9" s="1"/>
  <c r="E10" i="9"/>
  <c r="B10" i="9" s="1"/>
  <c r="B295" i="9"/>
  <c r="E23" i="9"/>
  <c r="I7" i="3" s="1"/>
  <c r="E17" i="9"/>
  <c r="B17" i="9" s="1"/>
  <c r="E21" i="9"/>
  <c r="B21" i="9" s="1"/>
  <c r="E8" i="9"/>
  <c r="B8" i="9" s="1"/>
  <c r="B293" i="9"/>
  <c r="F23" i="9"/>
  <c r="F14" i="9" l="1"/>
  <c r="F3" i="9" s="1"/>
  <c r="B16" i="9"/>
  <c r="E14" i="9"/>
  <c r="I12" i="3" s="1"/>
  <c r="B15"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<sst xmlns="http://schemas.openxmlformats.org/spreadsheetml/2006/main" count="4719" uniqueCount="3652">
  <si>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</si>
  <si>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</si>
  <si>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</si>
  <si>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</si>
  <si>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</si>
  <si>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</si>
  <si>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</si>
  <si>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</si>
  <si>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</si>
  <si>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</si>
  <si>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</si>
  <si>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</si>
  <si>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</si>
  <si>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</si>
  <si>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</si>
  <si>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</si>
  <si>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</si>
  <si>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</si>
  <si>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</si>
  <si>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</si>
  <si>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</si>
  <si>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</si>
  <si>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</si>
  <si>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</si>
  <si>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</si>
  <si>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</si>
  <si>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</si>
  <si>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</si>
  <si>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</si>
  <si>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</si>
  <si>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</si>
  <si>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MARIJANCI</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</si>
  <si>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</si>
  <si>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</si>
  <si>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</si>
  <si>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</si>
  <si>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</si>
  <si>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</si>
  <si>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</si>
  <si>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</si>
  <si>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</si>
  <si>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</si>
  <si>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</si>
  <si>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</si>
  <si>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</si>
  <si>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</si>
  <si>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</si>
  <si>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</si>
  <si>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</si>
  <si>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</si>
  <si>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</si>
  <si>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</si>
  <si>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</si>
  <si>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</si>
  <si>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</si>
  <si>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</si>
  <si>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36119 - OPĆINA MARIJANCI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</si>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</sst>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00"/>
    <numFmt numFmtId="165" formatCode="000"/>
    <numFmt numFmtId="166"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43"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5" fontId="5" fillId="0" borderId="28" xfId="0" applyNumberFormat="1" applyFont="1" applyFill="1" applyBorder="1" applyAlignment="1" applyProtection="1">
      <alignment horizontal="center" vertical="center"/>
    </xf>
    <xf numFmtId="165" fontId="5" fillId="0" borderId="34"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6"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6"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6"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6"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6"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4"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5"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5" fontId="5" fillId="0" borderId="25" xfId="0" applyNumberFormat="1" applyFont="1" applyFill="1" applyBorder="1" applyAlignment="1" applyProtection="1">
      <alignment horizontal="center" vertical="center"/>
    </xf>
    <xf numFmtId="165" fontId="5" fillId="0" borderId="31" xfId="0" applyNumberFormat="1" applyFont="1" applyFill="1" applyBorder="1" applyAlignment="1" applyProtection="1">
      <alignment horizontal="center" vertical="center"/>
    </xf>
    <xf numFmtId="165"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6"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4"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6"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4"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6"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43" fontId="16" fillId="0" borderId="29" xfId="1" applyNumberFormat="1" applyFont="1" applyFill="1" applyBorder="1" applyAlignment="1" applyProtection="1">
      <alignment horizontal="right" vertical="top" shrinkToFit="1"/>
    </xf>
    <xf numFmtId="43"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315310.67000000004</v>
      </c>
      <c r="D2" s="6">
        <f>'PR-RAS'!E6</f>
        <v>531318.66</v>
      </c>
      <c r="E2" s="6">
        <v>0</v>
      </c>
      <c r="F2" s="6">
        <v>0</v>
      </c>
      <c r="G2" s="7">
        <f t="shared" ref="G2:G274" si="0">(B2/1000)*(C2*1+D2*2)</f>
        <v>1377.9479900000003</v>
      </c>
      <c r="H2" s="7">
        <f t="shared" ref="H2:H27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139771.06000000003</v>
      </c>
      <c r="D3" s="1">
        <f>'PR-RAS'!E7</f>
        <v>171696.43000000002</v>
      </c>
      <c r="E3" s="1">
        <v>0</v>
      </c>
      <c r="F3" s="1">
        <v>0</v>
      </c>
      <c r="G3" s="2">
        <f t="shared" si="0"/>
        <v>966.32784000000015</v>
      </c>
      <c r="H3" s="2">
        <f t="shared" si="1"/>
        <v>0.49000000004889444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134545.76</v>
      </c>
      <c r="D4" s="1">
        <f>'PR-RAS'!E8</f>
        <v>148343.51</v>
      </c>
      <c r="E4" s="1">
        <v>0</v>
      </c>
      <c r="F4" s="1">
        <v>0</v>
      </c>
      <c r="G4" s="2">
        <f t="shared" si="0"/>
        <v>1293.6983400000001</v>
      </c>
      <c r="H4" s="2">
        <f t="shared" si="1"/>
        <v>0.72999999998137355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134545.76</v>
      </c>
      <c r="D5" s="1">
        <f>'PR-RAS'!E9</f>
        <v>148343.51</v>
      </c>
      <c r="E5" s="1">
        <v>0</v>
      </c>
      <c r="F5" s="1">
        <v>0</v>
      </c>
      <c r="G5" s="2">
        <f t="shared" si="0"/>
        <v>1724.9311200000002</v>
      </c>
      <c r="H5" s="2">
        <f t="shared" si="1"/>
        <v>0.72999999998137355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4791.82</v>
      </c>
      <c r="D19" s="1">
        <f>'PR-RAS'!E23</f>
        <v>22407.88</v>
      </c>
      <c r="E19" s="1">
        <v>0</v>
      </c>
      <c r="F19" s="1">
        <v>0</v>
      </c>
      <c r="G19" s="2">
        <f t="shared" si="0"/>
        <v>892.93643999999995</v>
      </c>
      <c r="H19" s="2">
        <f t="shared" si="1"/>
        <v>0.2999999999992724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66.36</v>
      </c>
      <c r="E20" s="1">
        <v>0</v>
      </c>
      <c r="F20" s="1">
        <v>0</v>
      </c>
      <c r="G20" s="2">
        <f t="shared" si="0"/>
        <v>2.5216799999999999</v>
      </c>
      <c r="H20" s="2">
        <f t="shared" si="1"/>
        <v>0.35999999999999943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4791.82</v>
      </c>
      <c r="D23" s="1">
        <f>'PR-RAS'!E27</f>
        <v>22341.52</v>
      </c>
      <c r="E23" s="1">
        <v>0</v>
      </c>
      <c r="F23" s="1">
        <v>0</v>
      </c>
      <c r="G23" s="2">
        <f t="shared" si="0"/>
        <v>1088.4469199999999</v>
      </c>
      <c r="H23" s="2">
        <f t="shared" si="1"/>
        <v>0.65999999999985448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433.48</v>
      </c>
      <c r="D25" s="1">
        <f>'PR-RAS'!E29</f>
        <v>945.04</v>
      </c>
      <c r="E25" s="1">
        <v>0</v>
      </c>
      <c r="F25" s="1">
        <v>0</v>
      </c>
      <c r="G25" s="2">
        <f t="shared" si="0"/>
        <v>55.765439999999998</v>
      </c>
      <c r="H25" s="2">
        <f t="shared" si="1"/>
        <v>0.51999999999998181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433.48</v>
      </c>
      <c r="D27" s="1">
        <f>'PR-RAS'!E31</f>
        <v>945.04</v>
      </c>
      <c r="E27" s="1">
        <v>0</v>
      </c>
      <c r="F27" s="1">
        <v>0</v>
      </c>
      <c r="G27" s="2">
        <f t="shared" si="0"/>
        <v>60.412559999999999</v>
      </c>
      <c r="H27" s="2">
        <f t="shared" si="1"/>
        <v>0.51999999999998181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132477.85999999999</v>
      </c>
      <c r="D45" s="1">
        <f>'PR-RAS'!E49</f>
        <v>337167.38</v>
      </c>
      <c r="E45" s="1">
        <v>0</v>
      </c>
      <c r="F45" s="1">
        <v>0</v>
      </c>
      <c r="G45" s="2">
        <f t="shared" si="0"/>
        <v>35499.755279999998</v>
      </c>
      <c r="H45" s="2">
        <f t="shared" si="1"/>
        <v>0.52000000001862645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132477.85999999999</v>
      </c>
      <c r="D54" s="1">
        <f>'PR-RAS'!E58</f>
        <v>215000</v>
      </c>
      <c r="E54" s="1">
        <v>0</v>
      </c>
      <c r="F54" s="1">
        <v>0</v>
      </c>
      <c r="G54" s="2">
        <f t="shared" si="0"/>
        <v>29811.326579999997</v>
      </c>
      <c r="H54" s="2">
        <f t="shared" si="1"/>
        <v>0.14000000001396984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112477.86</v>
      </c>
      <c r="D55" s="1">
        <f>'PR-RAS'!E59</f>
        <v>0</v>
      </c>
      <c r="E55" s="1">
        <v>0</v>
      </c>
      <c r="F55" s="1">
        <v>0</v>
      </c>
      <c r="G55" s="2">
        <f t="shared" si="0"/>
        <v>6073.8044399999999</v>
      </c>
      <c r="H55" s="2">
        <f t="shared" si="1"/>
        <v>0.13999999999941792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20000</v>
      </c>
      <c r="D56" s="1">
        <f>'PR-RAS'!E60</f>
        <v>215000</v>
      </c>
      <c r="E56" s="1">
        <v>0</v>
      </c>
      <c r="F56" s="1">
        <v>0</v>
      </c>
      <c r="G56" s="2">
        <f t="shared" si="0"/>
        <v>24750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122167.38</v>
      </c>
      <c r="E60" s="1">
        <v>0</v>
      </c>
      <c r="F60" s="1">
        <v>0</v>
      </c>
      <c r="G60" s="2">
        <f t="shared" si="0"/>
        <v>14415.750840000001</v>
      </c>
      <c r="H60" s="2">
        <f t="shared" si="1"/>
        <v>0.38000000000465661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122167.38</v>
      </c>
      <c r="E63" s="1">
        <v>0</v>
      </c>
      <c r="F63" s="1">
        <v>0</v>
      </c>
      <c r="G63" s="2">
        <f>(B63/1000)*(C63*1+D63*2)</f>
        <v>15148.75512</v>
      </c>
      <c r="H63" s="2">
        <f>ABS(C63-ROUND(C63,0))+ABS(D63-ROUND(D63,0))</f>
        <v>0.38000000000465661</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37784.130000000005</v>
      </c>
      <c r="D78" s="1">
        <f>'PR-RAS'!E82</f>
        <v>16480.89</v>
      </c>
      <c r="E78" s="1">
        <v>0</v>
      </c>
      <c r="F78" s="1">
        <v>0</v>
      </c>
      <c r="G78" s="2">
        <f t="shared" si="0"/>
        <v>5447.4350700000005</v>
      </c>
      <c r="H78" s="2">
        <f t="shared" si="1"/>
        <v>0.24000000000523869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37784.130000000005</v>
      </c>
      <c r="D87" s="1">
        <f>'PR-RAS'!E91</f>
        <v>16480.89</v>
      </c>
      <c r="E87" s="1">
        <v>0</v>
      </c>
      <c r="F87" s="1">
        <v>0</v>
      </c>
      <c r="G87" s="2">
        <f t="shared" si="0"/>
        <v>6084.1482599999999</v>
      </c>
      <c r="H87" s="2">
        <f t="shared" si="1"/>
        <v>0.24000000000523869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1000</v>
      </c>
      <c r="D88" s="1">
        <f>'PR-RAS'!E92</f>
        <v>0</v>
      </c>
      <c r="E88" s="1">
        <v>0</v>
      </c>
      <c r="F88" s="1">
        <v>0</v>
      </c>
      <c r="G88" s="2">
        <f t="shared" si="0"/>
        <v>87</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28788.81</v>
      </c>
      <c r="D89" s="1">
        <f>'PR-RAS'!E93</f>
        <v>10950.02</v>
      </c>
      <c r="E89" s="1">
        <v>0</v>
      </c>
      <c r="F89" s="1">
        <v>0</v>
      </c>
      <c r="G89" s="2">
        <f t="shared" si="0"/>
        <v>4460.6188000000002</v>
      </c>
      <c r="H89" s="2">
        <f t="shared" si="1"/>
        <v>0.20999999999912689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7995.32</v>
      </c>
      <c r="D90" s="1">
        <f>'PR-RAS'!E94</f>
        <v>5530.87</v>
      </c>
      <c r="E90" s="1">
        <v>0</v>
      </c>
      <c r="F90" s="1">
        <v>0</v>
      </c>
      <c r="G90" s="2">
        <f t="shared" si="0"/>
        <v>1696.0783399999998</v>
      </c>
      <c r="H90" s="2">
        <f t="shared" si="1"/>
        <v>0.4499999999998181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3419.81</v>
      </c>
      <c r="D102" s="1">
        <f>'PR-RAS'!E106</f>
        <v>5973.96</v>
      </c>
      <c r="E102" s="1">
        <v>0</v>
      </c>
      <c r="F102" s="1">
        <v>0</v>
      </c>
      <c r="G102" s="2">
        <f t="shared" si="0"/>
        <v>1552.1407300000001</v>
      </c>
      <c r="H102" s="2">
        <f t="shared" si="1"/>
        <v>0.23000000000001819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1330.35</v>
      </c>
      <c r="D108" s="1">
        <f>'PR-RAS'!E112</f>
        <v>2570.31</v>
      </c>
      <c r="E108" s="1">
        <v>0</v>
      </c>
      <c r="F108" s="1">
        <v>0</v>
      </c>
      <c r="G108" s="2">
        <f t="shared" si="0"/>
        <v>692.39378999999997</v>
      </c>
      <c r="H108" s="2">
        <f t="shared" si="1"/>
        <v>0.65999999999985448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342.54</v>
      </c>
      <c r="D111" s="1">
        <f>'PR-RAS'!E115</f>
        <v>581.07000000000005</v>
      </c>
      <c r="E111" s="1">
        <v>0</v>
      </c>
      <c r="F111" s="1">
        <v>0</v>
      </c>
      <c r="G111" s="2">
        <f t="shared" si="0"/>
        <v>165.51480000000001</v>
      </c>
      <c r="H111" s="2">
        <f t="shared" si="1"/>
        <v>0.53000000000002956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987.81</v>
      </c>
      <c r="D113" s="1">
        <f>'PR-RAS'!E117</f>
        <v>1989.24</v>
      </c>
      <c r="E113" s="1">
        <v>0</v>
      </c>
      <c r="F113" s="1">
        <v>0</v>
      </c>
      <c r="G113" s="2">
        <f t="shared" si="0"/>
        <v>556.22447999999997</v>
      </c>
      <c r="H113" s="2">
        <f t="shared" si="1"/>
        <v>0.43000000000006366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2089.46</v>
      </c>
      <c r="D116" s="1">
        <f>'PR-RAS'!E120</f>
        <v>3403.65</v>
      </c>
      <c r="E116" s="1">
        <v>0</v>
      </c>
      <c r="F116" s="1">
        <v>0</v>
      </c>
      <c r="G116" s="2">
        <f t="shared" si="0"/>
        <v>1023.1274000000001</v>
      </c>
      <c r="H116" s="2">
        <f t="shared" si="1"/>
        <v>0.80999999999994543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2089.46</v>
      </c>
      <c r="D118" s="1">
        <f>'PR-RAS'!E122</f>
        <v>3403.65</v>
      </c>
      <c r="E118" s="1">
        <v>0</v>
      </c>
      <c r="F118" s="1">
        <v>0</v>
      </c>
      <c r="G118" s="2">
        <f t="shared" si="0"/>
        <v>1040.92092</v>
      </c>
      <c r="H118" s="2">
        <f t="shared" si="1"/>
        <v>0.80999999999994543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1857.81</v>
      </c>
      <c r="D121" s="1">
        <f>'PR-RAS'!E125</f>
        <v>0</v>
      </c>
      <c r="E121" s="1">
        <v>0</v>
      </c>
      <c r="F121" s="1">
        <v>0</v>
      </c>
      <c r="G121" s="2">
        <f t="shared" si="0"/>
        <v>222.93719999999999</v>
      </c>
      <c r="H121" s="2">
        <f t="shared" si="1"/>
        <v>0.19000000000005457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1857.81</v>
      </c>
      <c r="D122" s="1">
        <f>'PR-RAS'!E126</f>
        <v>0</v>
      </c>
      <c r="E122" s="1">
        <v>0</v>
      </c>
      <c r="F122" s="1">
        <v>0</v>
      </c>
      <c r="G122" s="2">
        <f t="shared" si="0"/>
        <v>224.79500999999999</v>
      </c>
      <c r="H122" s="2">
        <f t="shared" si="1"/>
        <v>0.19000000000005457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1857.81</v>
      </c>
      <c r="D124" s="1">
        <f>'PR-RAS'!E128</f>
        <v>0</v>
      </c>
      <c r="E124" s="1">
        <v>0</v>
      </c>
      <c r="F124" s="1">
        <v>0</v>
      </c>
      <c r="G124" s="2">
        <f t="shared" si="0"/>
        <v>228.51062999999999</v>
      </c>
      <c r="H124" s="2">
        <f t="shared" si="1"/>
        <v>0.19000000000005457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283331.15999999997</v>
      </c>
      <c r="D148" s="1">
        <f>'PR-RAS'!E152</f>
        <v>272278.84999999998</v>
      </c>
      <c r="E148" s="1">
        <v>0</v>
      </c>
      <c r="F148" s="1">
        <v>0</v>
      </c>
      <c r="G148" s="2">
        <f t="shared" si="0"/>
        <v>121699.66241999998</v>
      </c>
      <c r="H148" s="2">
        <f t="shared" si="1"/>
        <v>0.30999999999767169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47462.810000000005</v>
      </c>
      <c r="D149" s="1">
        <f>'PR-RAS'!E153</f>
        <v>36826.25</v>
      </c>
      <c r="E149" s="1">
        <v>0</v>
      </c>
      <c r="F149" s="1">
        <v>0</v>
      </c>
      <c r="G149" s="2">
        <f t="shared" si="0"/>
        <v>17925.065879999998</v>
      </c>
      <c r="H149" s="2">
        <f t="shared" si="1"/>
        <v>0.43999999999505235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37767.58</v>
      </c>
      <c r="D150" s="1">
        <f>'PR-RAS'!E154</f>
        <v>30400.6</v>
      </c>
      <c r="E150" s="1">
        <v>0</v>
      </c>
      <c r="F150" s="1">
        <v>0</v>
      </c>
      <c r="G150" s="2">
        <f t="shared" si="0"/>
        <v>14686.748219999999</v>
      </c>
      <c r="H150" s="2">
        <f t="shared" si="1"/>
        <v>0.81999999999970896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37767.58</v>
      </c>
      <c r="D151" s="1">
        <f>'PR-RAS'!E155</f>
        <v>30400.6</v>
      </c>
      <c r="E151" s="1">
        <v>0</v>
      </c>
      <c r="F151" s="1">
        <v>0</v>
      </c>
      <c r="G151" s="2">
        <f t="shared" si="0"/>
        <v>14785.316999999999</v>
      </c>
      <c r="H151" s="2">
        <f t="shared" si="1"/>
        <v>0.81999999999970896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3463.61</v>
      </c>
      <c r="D155" s="1">
        <f>'PR-RAS'!E159</f>
        <v>1409.55</v>
      </c>
      <c r="E155" s="1">
        <v>0</v>
      </c>
      <c r="F155" s="1">
        <v>0</v>
      </c>
      <c r="G155" s="2">
        <f t="shared" si="0"/>
        <v>967.53733999999997</v>
      </c>
      <c r="H155" s="2">
        <f t="shared" si="1"/>
        <v>0.83999999999991815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6231.62</v>
      </c>
      <c r="D156" s="1">
        <f>'PR-RAS'!E160</f>
        <v>5016.1000000000004</v>
      </c>
      <c r="E156" s="1">
        <v>0</v>
      </c>
      <c r="F156" s="1">
        <v>0</v>
      </c>
      <c r="G156" s="2">
        <f t="shared" si="0"/>
        <v>2520.8921</v>
      </c>
      <c r="H156" s="2">
        <f t="shared" si="1"/>
        <v>0.48000000000047294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6231.62</v>
      </c>
      <c r="D158" s="1">
        <f>'PR-RAS'!E162</f>
        <v>5016.1000000000004</v>
      </c>
      <c r="E158" s="1">
        <v>0</v>
      </c>
      <c r="F158" s="1">
        <v>0</v>
      </c>
      <c r="G158" s="2">
        <f t="shared" si="0"/>
        <v>2553.4197399999998</v>
      </c>
      <c r="H158" s="2">
        <f t="shared" si="1"/>
        <v>0.48000000000047294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106620.95</v>
      </c>
      <c r="D160" s="1">
        <f>'PR-RAS'!E164</f>
        <v>84704.52</v>
      </c>
      <c r="E160" s="1">
        <v>0</v>
      </c>
      <c r="F160" s="1">
        <v>0</v>
      </c>
      <c r="G160" s="2">
        <f t="shared" si="0"/>
        <v>43888.768409999997</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2224.2800000000002</v>
      </c>
      <c r="D161" s="1">
        <f>'PR-RAS'!E165</f>
        <v>2652.8</v>
      </c>
      <c r="E161" s="1">
        <v>0</v>
      </c>
      <c r="F161" s="1">
        <v>0</v>
      </c>
      <c r="G161" s="2">
        <f t="shared" si="0"/>
        <v>1204.7808000000002</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1311.2</v>
      </c>
      <c r="D162" s="1">
        <f>'PR-RAS'!E166</f>
        <v>1710.8</v>
      </c>
      <c r="E162" s="1">
        <v>0</v>
      </c>
      <c r="F162" s="1">
        <v>0</v>
      </c>
      <c r="G162" s="2">
        <f t="shared" si="0"/>
        <v>761.98080000000004</v>
      </c>
      <c r="H162" s="2">
        <f t="shared" si="1"/>
        <v>0.40000000000009095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753.08</v>
      </c>
      <c r="D163" s="1">
        <f>'PR-RAS'!E167</f>
        <v>409.5</v>
      </c>
      <c r="E163" s="1">
        <v>0</v>
      </c>
      <c r="F163" s="1">
        <v>0</v>
      </c>
      <c r="G163" s="2">
        <f t="shared" si="0"/>
        <v>254.67696000000001</v>
      </c>
      <c r="H163" s="2">
        <f t="shared" si="1"/>
        <v>0.58000000000004093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160</v>
      </c>
      <c r="D164" s="1">
        <f>'PR-RAS'!E168</f>
        <v>532.5</v>
      </c>
      <c r="E164" s="1">
        <v>0</v>
      </c>
      <c r="F164" s="1">
        <v>0</v>
      </c>
      <c r="G164" s="2">
        <f t="shared" si="0"/>
        <v>199.67500000000001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29587.83</v>
      </c>
      <c r="D166" s="1">
        <f>'PR-RAS'!E170</f>
        <v>26250.78</v>
      </c>
      <c r="E166" s="1">
        <v>0</v>
      </c>
      <c r="F166" s="1">
        <v>0</v>
      </c>
      <c r="G166" s="2">
        <f t="shared" si="0"/>
        <v>13544.74935</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638.27</v>
      </c>
      <c r="D167" s="1">
        <f>'PR-RAS'!E171</f>
        <v>841.58</v>
      </c>
      <c r="E167" s="1">
        <v>0</v>
      </c>
      <c r="F167" s="1">
        <v>0</v>
      </c>
      <c r="G167" s="2">
        <f t="shared" si="0"/>
        <v>385.35738000000009</v>
      </c>
      <c r="H167" s="2">
        <f t="shared" si="1"/>
        <v>0.68999999999994088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17202.740000000002</v>
      </c>
      <c r="D169" s="1">
        <f>'PR-RAS'!E173</f>
        <v>23145.19</v>
      </c>
      <c r="E169" s="1">
        <v>0</v>
      </c>
      <c r="F169" s="1">
        <v>0</v>
      </c>
      <c r="G169" s="2">
        <f t="shared" si="0"/>
        <v>10666.844160000001</v>
      </c>
      <c r="H169" s="2">
        <f t="shared" si="1"/>
        <v>0.44999999999708962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10593.89</v>
      </c>
      <c r="D170" s="1">
        <f>'PR-RAS'!E174</f>
        <v>2264.0100000000002</v>
      </c>
      <c r="E170" s="1">
        <v>0</v>
      </c>
      <c r="F170" s="1">
        <v>0</v>
      </c>
      <c r="G170" s="2">
        <f t="shared" si="0"/>
        <v>2555.6027900000004</v>
      </c>
      <c r="H170" s="2">
        <f t="shared" si="1"/>
        <v>0.12000000000080036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834.47</v>
      </c>
      <c r="D171" s="1">
        <f>'PR-RAS'!E175</f>
        <v>0</v>
      </c>
      <c r="E171" s="1">
        <v>0</v>
      </c>
      <c r="F171" s="1">
        <v>0</v>
      </c>
      <c r="G171" s="2">
        <f t="shared" si="0"/>
        <v>141.85990000000001</v>
      </c>
      <c r="H171" s="2">
        <f t="shared" si="1"/>
        <v>0.47000000000002728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318.45999999999998</v>
      </c>
      <c r="D173" s="1">
        <f>'PR-RAS'!E177</f>
        <v>0</v>
      </c>
      <c r="E173" s="1">
        <v>0</v>
      </c>
      <c r="F173" s="1">
        <v>0</v>
      </c>
      <c r="G173" s="2">
        <f t="shared" si="0"/>
        <v>54.775119999999994</v>
      </c>
      <c r="H173" s="2">
        <f t="shared" si="1"/>
        <v>0.45999999999997954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68188.91</v>
      </c>
      <c r="D174" s="1">
        <f>'PR-RAS'!E178</f>
        <v>51201.560000000005</v>
      </c>
      <c r="E174" s="1">
        <v>0</v>
      </c>
      <c r="F174" s="1">
        <v>0</v>
      </c>
      <c r="G174" s="2">
        <f t="shared" si="0"/>
        <v>29512.421190000001</v>
      </c>
      <c r="H174" s="2">
        <f t="shared" si="1"/>
        <v>0.52999999999155989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2807.66</v>
      </c>
      <c r="D175" s="1">
        <f>'PR-RAS'!E179</f>
        <v>1927.98</v>
      </c>
      <c r="E175" s="1">
        <v>0</v>
      </c>
      <c r="F175" s="1">
        <v>0</v>
      </c>
      <c r="G175" s="2">
        <f t="shared" si="0"/>
        <v>1159.4698799999999</v>
      </c>
      <c r="H175" s="2">
        <f t="shared" si="1"/>
        <v>0.36000000000012733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33982.74</v>
      </c>
      <c r="D176" s="1">
        <f>'PR-RAS'!E180</f>
        <v>7539.02</v>
      </c>
      <c r="E176" s="1">
        <v>0</v>
      </c>
      <c r="F176" s="1">
        <v>0</v>
      </c>
      <c r="G176" s="2">
        <f t="shared" si="0"/>
        <v>8585.6364999999987</v>
      </c>
      <c r="H176" s="2">
        <f t="shared" si="1"/>
        <v>0.28000000000247383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4376.91</v>
      </c>
      <c r="D177" s="1">
        <f>'PR-RAS'!E181</f>
        <v>2845.95</v>
      </c>
      <c r="E177" s="1">
        <v>0</v>
      </c>
      <c r="F177" s="1">
        <v>0</v>
      </c>
      <c r="G177" s="2">
        <f t="shared" si="0"/>
        <v>1772.1105599999999</v>
      </c>
      <c r="H177" s="2">
        <f t="shared" si="1"/>
        <v>0.14000000000032742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3944.86</v>
      </c>
      <c r="D178" s="1">
        <f>'PR-RAS'!E182</f>
        <v>4199.3900000000003</v>
      </c>
      <c r="E178" s="1">
        <v>0</v>
      </c>
      <c r="F178" s="1">
        <v>0</v>
      </c>
      <c r="G178" s="2">
        <f t="shared" si="0"/>
        <v>2184.8242800000003</v>
      </c>
      <c r="H178" s="2">
        <f t="shared" si="1"/>
        <v>0.53000000000020009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5055.57</v>
      </c>
      <c r="D180" s="1">
        <f>'PR-RAS'!E184</f>
        <v>8398.65</v>
      </c>
      <c r="E180" s="1">
        <v>0</v>
      </c>
      <c r="F180" s="1">
        <v>0</v>
      </c>
      <c r="G180" s="2">
        <f t="shared" si="0"/>
        <v>3911.6637299999998</v>
      </c>
      <c r="H180" s="2">
        <f t="shared" si="1"/>
        <v>0.78000000000065484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9828.86</v>
      </c>
      <c r="D181" s="1">
        <f>'PR-RAS'!E185</f>
        <v>17459.810000000001</v>
      </c>
      <c r="E181" s="1">
        <v>0</v>
      </c>
      <c r="F181" s="1">
        <v>0</v>
      </c>
      <c r="G181" s="2">
        <f t="shared" si="0"/>
        <v>8054.7264000000005</v>
      </c>
      <c r="H181" s="2">
        <f t="shared" si="1"/>
        <v>0.32999999999810825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2095.5300000000002</v>
      </c>
      <c r="D182" s="1">
        <f>'PR-RAS'!E186</f>
        <v>1747.18</v>
      </c>
      <c r="E182" s="1">
        <v>0</v>
      </c>
      <c r="F182" s="1">
        <v>0</v>
      </c>
      <c r="G182" s="2">
        <f t="shared" si="0"/>
        <v>1011.77009</v>
      </c>
      <c r="H182" s="2">
        <f t="shared" si="1"/>
        <v>0.64999999999986358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6096.78</v>
      </c>
      <c r="D183" s="1">
        <f>'PR-RAS'!E187</f>
        <v>7083.58</v>
      </c>
      <c r="E183" s="1">
        <v>0</v>
      </c>
      <c r="F183" s="1">
        <v>0</v>
      </c>
      <c r="G183" s="2">
        <f t="shared" si="0"/>
        <v>3688.0370799999996</v>
      </c>
      <c r="H183" s="2">
        <f t="shared" si="1"/>
        <v>0.64000000000032742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6619.9299999999994</v>
      </c>
      <c r="D190" s="1">
        <f>'PR-RAS'!E194</f>
        <v>4599.3799999999992</v>
      </c>
      <c r="E190" s="1">
        <v>0</v>
      </c>
      <c r="F190" s="1">
        <v>0</v>
      </c>
      <c r="G190" s="2">
        <f t="shared" si="0"/>
        <v>2989.7324099999996</v>
      </c>
      <c r="H190" s="2">
        <f t="shared" si="1"/>
        <v>0.4499999999998181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2269.5700000000002</v>
      </c>
      <c r="D191" s="1">
        <f>'PR-RAS'!E195</f>
        <v>20</v>
      </c>
      <c r="E191" s="1">
        <v>0</v>
      </c>
      <c r="F191" s="1">
        <v>0</v>
      </c>
      <c r="G191" s="2">
        <f t="shared" si="0"/>
        <v>438.81830000000002</v>
      </c>
      <c r="H191" s="2">
        <f t="shared" si="1"/>
        <v>0.42999999999983629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4025.66</v>
      </c>
      <c r="D192" s="1">
        <f>'PR-RAS'!E196</f>
        <v>3667.07</v>
      </c>
      <c r="E192" s="1">
        <v>0</v>
      </c>
      <c r="F192" s="1">
        <v>0</v>
      </c>
      <c r="G192" s="2">
        <f t="shared" si="0"/>
        <v>2169.7217999999998</v>
      </c>
      <c r="H192" s="2">
        <f t="shared" si="1"/>
        <v>0.41000000000030923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114.14</v>
      </c>
      <c r="D193" s="1">
        <f>'PR-RAS'!E197</f>
        <v>427.46</v>
      </c>
      <c r="E193" s="1">
        <v>0</v>
      </c>
      <c r="F193" s="1">
        <v>0</v>
      </c>
      <c r="G193" s="2">
        <f t="shared" si="0"/>
        <v>186.05951999999999</v>
      </c>
      <c r="H193" s="2">
        <f t="shared" si="1"/>
        <v>0.5999999999999801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184.23</v>
      </c>
      <c r="D194" s="1">
        <f>'PR-RAS'!E198</f>
        <v>184.23</v>
      </c>
      <c r="E194" s="1">
        <v>0</v>
      </c>
      <c r="F194" s="1">
        <v>0</v>
      </c>
      <c r="G194" s="2">
        <f t="shared" si="0"/>
        <v>106.66916999999999</v>
      </c>
      <c r="H194" s="2">
        <f t="shared" si="1"/>
        <v>0.45999999999997954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26.33</v>
      </c>
      <c r="D195" s="1">
        <f>'PR-RAS'!E199</f>
        <v>270.62</v>
      </c>
      <c r="E195" s="1">
        <v>0</v>
      </c>
      <c r="F195" s="1">
        <v>0</v>
      </c>
      <c r="G195" s="2">
        <f t="shared" si="0"/>
        <v>110.10858000000002</v>
      </c>
      <c r="H195" s="2">
        <f t="shared" si="1"/>
        <v>0.70999999999999375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30</v>
      </c>
      <c r="E197" s="1">
        <v>0</v>
      </c>
      <c r="F197" s="1">
        <v>0</v>
      </c>
      <c r="G197" s="2">
        <f t="shared" si="0"/>
        <v>11.76</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13357.77</v>
      </c>
      <c r="D198" s="1">
        <f>'PR-RAS'!E202</f>
        <v>16955.04</v>
      </c>
      <c r="E198" s="1">
        <v>0</v>
      </c>
      <c r="F198" s="1">
        <v>0</v>
      </c>
      <c r="G198" s="2">
        <f t="shared" si="0"/>
        <v>9311.766450000001</v>
      </c>
      <c r="H198" s="2">
        <f t="shared" si="1"/>
        <v>0.27000000000043656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4853.75</v>
      </c>
      <c r="D204" s="1">
        <f>'PR-RAS'!E208</f>
        <v>7789.49</v>
      </c>
      <c r="E204" s="1">
        <v>0</v>
      </c>
      <c r="F204" s="1">
        <v>0</v>
      </c>
      <c r="G204" s="2">
        <f t="shared" si="0"/>
        <v>4147.8441899999998</v>
      </c>
      <c r="H204" s="2">
        <f t="shared" si="1"/>
        <v>0.73999999999978172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4853.75</v>
      </c>
      <c r="D206" s="1">
        <f>'PR-RAS'!E210</f>
        <v>7789.49</v>
      </c>
      <c r="E206" s="1">
        <v>0</v>
      </c>
      <c r="F206" s="1">
        <v>0</v>
      </c>
      <c r="G206" s="2">
        <f t="shared" si="0"/>
        <v>4188.7096499999998</v>
      </c>
      <c r="H206" s="2">
        <f t="shared" si="1"/>
        <v>0.73999999999978172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8504.02</v>
      </c>
      <c r="D212" s="1">
        <f>'PR-RAS'!E216</f>
        <v>9165.5499999999993</v>
      </c>
      <c r="E212" s="1">
        <v>0</v>
      </c>
      <c r="F212" s="1">
        <v>0</v>
      </c>
      <c r="G212" s="2">
        <f t="shared" si="0"/>
        <v>5662.2103199999992</v>
      </c>
      <c r="H212" s="2">
        <f t="shared" si="1"/>
        <v>0.47000000000116415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926.23</v>
      </c>
      <c r="D213" s="1">
        <f>'PR-RAS'!E217</f>
        <v>1064.1400000000001</v>
      </c>
      <c r="E213" s="1">
        <v>0</v>
      </c>
      <c r="F213" s="1">
        <v>0</v>
      </c>
      <c r="G213" s="2">
        <f t="shared" si="0"/>
        <v>647.55612000000008</v>
      </c>
      <c r="H213" s="2">
        <f t="shared" si="1"/>
        <v>0.37000000000011823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7577.79</v>
      </c>
      <c r="D216" s="1">
        <f>'PR-RAS'!E220</f>
        <v>8101.41</v>
      </c>
      <c r="E216" s="1">
        <v>0</v>
      </c>
      <c r="F216" s="1">
        <v>0</v>
      </c>
      <c r="G216" s="2">
        <f t="shared" si="0"/>
        <v>5112.83115</v>
      </c>
      <c r="H216" s="2">
        <f t="shared" si="1"/>
        <v>0.61999999999989086</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40691.14</v>
      </c>
      <c r="D258" s="1">
        <f>'PR-RAS'!E262</f>
        <v>45867.93</v>
      </c>
      <c r="E258" s="1">
        <v>0</v>
      </c>
      <c r="F258" s="1">
        <v>0</v>
      </c>
      <c r="G258" s="2">
        <f t="shared" si="0"/>
        <v>34033.739000000001</v>
      </c>
      <c r="H258" s="2">
        <f t="shared" si="1"/>
        <v>0.20999999999912689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40691.14</v>
      </c>
      <c r="D265" s="1">
        <f>'PR-RAS'!E269</f>
        <v>45867.93</v>
      </c>
      <c r="E265" s="1">
        <v>0</v>
      </c>
      <c r="F265" s="1">
        <v>0</v>
      </c>
      <c r="G265" s="2">
        <f t="shared" si="0"/>
        <v>34960.728000000003</v>
      </c>
      <c r="H265" s="2">
        <f t="shared" si="1"/>
        <v>0.20999999999912689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27007.71</v>
      </c>
      <c r="D266" s="1">
        <f>'PR-RAS'!E270</f>
        <v>19597.73</v>
      </c>
      <c r="E266" s="1">
        <v>0</v>
      </c>
      <c r="F266" s="1">
        <v>0</v>
      </c>
      <c r="G266" s="2">
        <f t="shared" si="0"/>
        <v>17543.840049999999</v>
      </c>
      <c r="H266" s="2">
        <f t="shared" si="1"/>
        <v>0.56000000000130967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13683.43</v>
      </c>
      <c r="D267" s="1">
        <f>'PR-RAS'!E271</f>
        <v>26270.2</v>
      </c>
      <c r="E267" s="1">
        <v>0</v>
      </c>
      <c r="F267" s="1">
        <v>0</v>
      </c>
      <c r="G267" s="2">
        <f t="shared" si="0"/>
        <v>17615.538780000003</v>
      </c>
      <c r="H267" s="2">
        <f t="shared" si="1"/>
        <v>0.63000000000101863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75198.489999999991</v>
      </c>
      <c r="D269" s="1">
        <f>'PR-RAS'!E273</f>
        <v>87925.11</v>
      </c>
      <c r="E269" s="1">
        <v>0</v>
      </c>
      <c r="F269" s="1">
        <v>0</v>
      </c>
      <c r="G269" s="2">
        <f t="shared" si="0"/>
        <v>67281.054279999997</v>
      </c>
      <c r="H269" s="2">
        <f t="shared" si="1"/>
        <v>0.59999999999126885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59764.06</v>
      </c>
      <c r="D270" s="1">
        <f>'PR-RAS'!E274</f>
        <v>77925.11</v>
      </c>
      <c r="E270" s="1">
        <v>0</v>
      </c>
      <c r="F270" s="1">
        <v>0</v>
      </c>
      <c r="G270" s="2">
        <f t="shared" si="0"/>
        <v>58000.241320000001</v>
      </c>
      <c r="H270" s="2">
        <f t="shared" si="1"/>
        <v>0.16999999999825377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59764.06</v>
      </c>
      <c r="D271" s="1">
        <f>'PR-RAS'!E275</f>
        <v>77925.11</v>
      </c>
      <c r="E271" s="1">
        <v>0</v>
      </c>
      <c r="F271" s="1">
        <v>0</v>
      </c>
      <c r="G271" s="2">
        <f t="shared" si="0"/>
        <v>58215.855600000003</v>
      </c>
      <c r="H271" s="2">
        <f t="shared" si="1"/>
        <v>0.16999999999825377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15434.43</v>
      </c>
      <c r="D274" s="1">
        <f>'PR-RAS'!E278</f>
        <v>0</v>
      </c>
      <c r="E274" s="1">
        <v>0</v>
      </c>
      <c r="F274" s="1">
        <v>0</v>
      </c>
      <c r="G274" s="2">
        <f t="shared" si="0"/>
        <v>4213.5993900000003</v>
      </c>
      <c r="H274" s="2">
        <f t="shared" si="1"/>
        <v>0.43000000000029104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15434.43</v>
      </c>
      <c r="D275" s="1">
        <f>'PR-RAS'!E279</f>
        <v>0</v>
      </c>
      <c r="E275" s="1">
        <v>0</v>
      </c>
      <c r="F275" s="1">
        <v>0</v>
      </c>
      <c r="G275" s="2">
        <f t="shared" ref="G275:G528" si="12">(B275/1000)*(C275*1+D275*2)</f>
        <v>4229.0338200000006</v>
      </c>
      <c r="H275" s="2">
        <f t="shared" ref="H275:H528" si="13">ABS(C275-ROUND(C275,0))+ABS(D275-ROUND(D275,0))</f>
        <v>0.43000000000029104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10000</v>
      </c>
      <c r="E285" s="1">
        <v>0</v>
      </c>
      <c r="F285" s="1">
        <v>0</v>
      </c>
      <c r="G285" s="2">
        <f t="shared" si="12"/>
        <v>5679.9999999999991</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10000</v>
      </c>
      <c r="E286" s="1">
        <v>0</v>
      </c>
      <c r="F286" s="1">
        <v>0</v>
      </c>
      <c r="G286" s="2">
        <f t="shared" si="12"/>
        <v>5699.9999999999991</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283331.15999999997</v>
      </c>
      <c r="D295" s="1">
        <f>'PR-RAS'!E299</f>
        <v>272278.84999999998</v>
      </c>
      <c r="E295" s="1">
        <v>0</v>
      </c>
      <c r="F295" s="1">
        <v>0</v>
      </c>
      <c r="G295" s="2">
        <f t="shared" si="12"/>
        <v>243399.32483999996</v>
      </c>
      <c r="H295" s="2">
        <f t="shared" si="13"/>
        <v>0.30999999999767169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31979.510000000068</v>
      </c>
      <c r="D296" s="1">
        <f>'PR-RAS'!E300</f>
        <v>259039.81000000006</v>
      </c>
      <c r="E296" s="1">
        <v>0</v>
      </c>
      <c r="F296" s="1">
        <v>0</v>
      </c>
      <c r="G296" s="2">
        <f t="shared" si="12"/>
        <v>162267.44335000002</v>
      </c>
      <c r="H296" s="2">
        <f t="shared" si="13"/>
        <v>0.67999999987659976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3178328.5</v>
      </c>
      <c r="D298" s="1">
        <f>'PR-RAS'!E302</f>
        <v>3741996.47</v>
      </c>
      <c r="E298" s="1">
        <v>0</v>
      </c>
      <c r="F298" s="1">
        <v>0</v>
      </c>
      <c r="G298" s="2">
        <f t="shared" si="12"/>
        <v>3166709.4676800002</v>
      </c>
      <c r="H298" s="2">
        <f t="shared" si="13"/>
        <v>0.97000000020489097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391.54</v>
      </c>
      <c r="D303" s="1">
        <f>'PR-RAS'!E308</f>
        <v>404359.48</v>
      </c>
      <c r="E303" s="1">
        <v>0</v>
      </c>
      <c r="F303" s="1">
        <v>0</v>
      </c>
      <c r="G303" s="2">
        <f t="shared" si="12"/>
        <v>244351.37099999998</v>
      </c>
      <c r="H303" s="2">
        <f t="shared" si="13"/>
        <v>0.93999999998135308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0.17</v>
      </c>
      <c r="D304" s="1">
        <f>'PR-RAS'!E309</f>
        <v>404028.66</v>
      </c>
      <c r="E304" s="1">
        <v>0</v>
      </c>
      <c r="F304" s="1">
        <v>0</v>
      </c>
      <c r="G304" s="2">
        <f t="shared" si="12"/>
        <v>244841.41946999999</v>
      </c>
      <c r="H304" s="2">
        <f t="shared" si="13"/>
        <v>0.51000000002561141</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0.17</v>
      </c>
      <c r="D305" s="1">
        <f>'PR-RAS'!E310</f>
        <v>404028.66</v>
      </c>
      <c r="E305" s="1">
        <v>0</v>
      </c>
      <c r="F305" s="1">
        <v>0</v>
      </c>
      <c r="G305" s="2">
        <f t="shared" si="12"/>
        <v>245649.47696</v>
      </c>
      <c r="H305" s="2">
        <f t="shared" si="13"/>
        <v>0.51000000002561141</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404028.66</v>
      </c>
      <c r="E306" s="1">
        <v>0</v>
      </c>
      <c r="F306" s="1">
        <v>0</v>
      </c>
      <c r="G306" s="2">
        <f t="shared" si="12"/>
        <v>246457.48259999999</v>
      </c>
      <c r="H306" s="2">
        <f t="shared" si="13"/>
        <v>0.34000000002561137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0.17</v>
      </c>
      <c r="D308" s="1">
        <f>'PR-RAS'!E313</f>
        <v>0</v>
      </c>
      <c r="E308" s="1">
        <v>0</v>
      </c>
      <c r="F308" s="1">
        <v>0</v>
      </c>
      <c r="G308" s="2">
        <f t="shared" si="12"/>
        <v>5.219E-2</v>
      </c>
      <c r="H308" s="2">
        <f t="shared" si="13"/>
        <v>0.17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391.37</v>
      </c>
      <c r="D316" s="1">
        <f>'PR-RAS'!E321</f>
        <v>330.82</v>
      </c>
      <c r="E316" s="1">
        <v>0</v>
      </c>
      <c r="F316" s="1">
        <v>0</v>
      </c>
      <c r="G316" s="2">
        <f t="shared" si="12"/>
        <v>331.69815</v>
      </c>
      <c r="H316" s="2">
        <f t="shared" si="13"/>
        <v>0.55000000000001137</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391.37</v>
      </c>
      <c r="D317" s="1">
        <f>'PR-RAS'!E322</f>
        <v>330.82</v>
      </c>
      <c r="E317" s="1">
        <v>0</v>
      </c>
      <c r="F317" s="1">
        <v>0</v>
      </c>
      <c r="G317" s="2">
        <f t="shared" si="12"/>
        <v>332.75116000000003</v>
      </c>
      <c r="H317" s="2">
        <f t="shared" si="13"/>
        <v>0.55000000000001137</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391.37</v>
      </c>
      <c r="D318" s="1">
        <f>'PR-RAS'!E323</f>
        <v>330.82</v>
      </c>
      <c r="E318" s="1">
        <v>0</v>
      </c>
      <c r="F318" s="1">
        <v>0</v>
      </c>
      <c r="G318" s="2">
        <f t="shared" si="12"/>
        <v>333.80417</v>
      </c>
      <c r="H318" s="2">
        <f t="shared" si="13"/>
        <v>0.55000000000001137</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171346.46</v>
      </c>
      <c r="D355" s="1">
        <f>'PR-RAS'!E360</f>
        <v>53800.68</v>
      </c>
      <c r="E355" s="1">
        <v>0</v>
      </c>
      <c r="F355" s="1">
        <v>0</v>
      </c>
      <c r="G355" s="2">
        <f t="shared" si="12"/>
        <v>98747.528279999999</v>
      </c>
      <c r="H355" s="2">
        <f t="shared" si="13"/>
        <v>0.77999999999155989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171346.46</v>
      </c>
      <c r="D368" s="1">
        <f>'PR-RAS'!E373</f>
        <v>53800.68</v>
      </c>
      <c r="E368" s="1">
        <v>0</v>
      </c>
      <c r="F368" s="1">
        <v>0</v>
      </c>
      <c r="G368" s="2">
        <f t="shared" si="12"/>
        <v>102373.84994</v>
      </c>
      <c r="H368" s="2">
        <f t="shared" si="13"/>
        <v>0.77999999999155989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170585.16</v>
      </c>
      <c r="D369" s="1">
        <f>'PR-RAS'!E374</f>
        <v>52635</v>
      </c>
      <c r="E369" s="1">
        <v>0</v>
      </c>
      <c r="F369" s="1">
        <v>0</v>
      </c>
      <c r="G369" s="2">
        <f t="shared" si="12"/>
        <v>101514.69888000001</v>
      </c>
      <c r="H369" s="2">
        <f t="shared" si="13"/>
        <v>0.16000000000349246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3750</v>
      </c>
      <c r="D371" s="1">
        <f>'PR-RAS'!E376</f>
        <v>26825</v>
      </c>
      <c r="E371" s="1">
        <v>0</v>
      </c>
      <c r="F371" s="1">
        <v>0</v>
      </c>
      <c r="G371" s="2">
        <f t="shared" si="12"/>
        <v>21238</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128385.2</v>
      </c>
      <c r="D372" s="1">
        <f>'PR-RAS'!E377</f>
        <v>25810</v>
      </c>
      <c r="E372" s="1">
        <v>0</v>
      </c>
      <c r="F372" s="1">
        <v>0</v>
      </c>
      <c r="G372" s="2">
        <f t="shared" si="12"/>
        <v>66781.929199999999</v>
      </c>
      <c r="H372" s="2">
        <f t="shared" si="13"/>
        <v>0.19999999999708962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38449.96</v>
      </c>
      <c r="D373" s="1">
        <f>'PR-RAS'!E378</f>
        <v>0</v>
      </c>
      <c r="E373" s="1">
        <v>0</v>
      </c>
      <c r="F373" s="1">
        <v>0</v>
      </c>
      <c r="G373" s="2">
        <f t="shared" si="12"/>
        <v>14303.385119999999</v>
      </c>
      <c r="H373" s="2">
        <f t="shared" si="13"/>
        <v>4.0000000000873115E-2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761.3</v>
      </c>
      <c r="D374" s="1">
        <f>'PR-RAS'!E379</f>
        <v>1165.68</v>
      </c>
      <c r="E374" s="1">
        <v>0</v>
      </c>
      <c r="F374" s="1">
        <v>0</v>
      </c>
      <c r="G374" s="2">
        <f t="shared" si="12"/>
        <v>1153.5621799999999</v>
      </c>
      <c r="H374" s="2">
        <f t="shared" si="13"/>
        <v>0.61999999999989086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761.3</v>
      </c>
      <c r="D375" s="1">
        <f>'PR-RAS'!E380</f>
        <v>54.9</v>
      </c>
      <c r="E375" s="1">
        <v>0</v>
      </c>
      <c r="F375" s="1">
        <v>0</v>
      </c>
      <c r="G375" s="2">
        <f t="shared" si="12"/>
        <v>325.79139999999995</v>
      </c>
      <c r="H375" s="2">
        <f t="shared" si="13"/>
        <v>0.39999999999995595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1110.78</v>
      </c>
      <c r="E377" s="1">
        <v>0</v>
      </c>
      <c r="F377" s="1">
        <v>0</v>
      </c>
      <c r="G377" s="2">
        <f t="shared" si="12"/>
        <v>835.30655999999999</v>
      </c>
      <c r="H377" s="2">
        <f t="shared" si="13"/>
        <v>0.22000000000002728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350558.8</v>
      </c>
      <c r="E412" s="1">
        <v>0</v>
      </c>
      <c r="F412" s="1">
        <v>0</v>
      </c>
      <c r="G412" s="2">
        <f t="shared" si="12"/>
        <v>288159.33359999995</v>
      </c>
      <c r="H412" s="2">
        <f t="shared" si="13"/>
        <v>0.20000000001164153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170954.91999999998</v>
      </c>
      <c r="D413" s="1">
        <f>'PR-RAS'!E418</f>
        <v>0</v>
      </c>
      <c r="E413" s="1">
        <v>0</v>
      </c>
      <c r="F413" s="1">
        <v>0</v>
      </c>
      <c r="G413" s="2">
        <f t="shared" si="12"/>
        <v>70433.427039999995</v>
      </c>
      <c r="H413" s="2">
        <f t="shared" si="13"/>
        <v>8.0000000016298145E-2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3474708.9</v>
      </c>
      <c r="D415" s="1">
        <f>'PR-RAS'!E420</f>
        <v>4633240.84</v>
      </c>
      <c r="E415" s="1">
        <v>0</v>
      </c>
      <c r="F415" s="1">
        <v>0</v>
      </c>
      <c r="G415" s="2">
        <f t="shared" si="12"/>
        <v>5274852.9001199994</v>
      </c>
      <c r="H415" s="2">
        <f t="shared" si="13"/>
        <v>0.26000000024214387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315702.21000000002</v>
      </c>
      <c r="D417" s="1">
        <f>'PR-RAS'!E422</f>
        <v>935678.14</v>
      </c>
      <c r="E417" s="1">
        <v>0</v>
      </c>
      <c r="F417" s="1">
        <v>0</v>
      </c>
      <c r="G417" s="2">
        <f t="shared" si="12"/>
        <v>909816.33184</v>
      </c>
      <c r="H417" s="2">
        <f t="shared" si="13"/>
        <v>0.3500000000349246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454677.62</v>
      </c>
      <c r="D418" s="1">
        <f>'PR-RAS'!E423</f>
        <v>326079.52999999997</v>
      </c>
      <c r="E418" s="1">
        <v>0</v>
      </c>
      <c r="F418" s="1">
        <v>0</v>
      </c>
      <c r="G418" s="2">
        <f t="shared" si="12"/>
        <v>461550.89555999998</v>
      </c>
      <c r="H418" s="2">
        <f t="shared" si="13"/>
        <v>0.8500000000349246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609598.6100000001</v>
      </c>
      <c r="E419" s="1">
        <v>0</v>
      </c>
      <c r="F419" s="1">
        <v>0</v>
      </c>
      <c r="G419" s="2">
        <f t="shared" si="12"/>
        <v>509624.43796000007</v>
      </c>
      <c r="H419" s="2">
        <f t="shared" si="13"/>
        <v>0.38999999989755452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138975.40999999997</v>
      </c>
      <c r="D420" s="1">
        <f>'PR-RAS'!E425</f>
        <v>0</v>
      </c>
      <c r="E420" s="1">
        <v>0</v>
      </c>
      <c r="F420" s="1">
        <v>0</v>
      </c>
      <c r="G420" s="2">
        <f t="shared" si="12"/>
        <v>58230.696789999987</v>
      </c>
      <c r="H420" s="2">
        <f t="shared" si="13"/>
        <v>0.40999999997438863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296380.39999999991</v>
      </c>
      <c r="D422" s="1">
        <f>'PR-RAS'!E427</f>
        <v>891244.36999999965</v>
      </c>
      <c r="E422" s="1">
        <v>0</v>
      </c>
      <c r="F422" s="1">
        <v>0</v>
      </c>
      <c r="G422" s="2">
        <f t="shared" si="12"/>
        <v>875203.9079399996</v>
      </c>
      <c r="H422" s="2">
        <f t="shared" si="13"/>
        <v>0.76999999955296516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132759.43</v>
      </c>
      <c r="D424" s="1">
        <f>'PR-RAS'!E430</f>
        <v>16503.849999999999</v>
      </c>
      <c r="E424" s="1">
        <v>0</v>
      </c>
      <c r="F424" s="1">
        <v>0</v>
      </c>
      <c r="G424" s="2">
        <f t="shared" si="12"/>
        <v>70119.495989999996</v>
      </c>
      <c r="H424" s="2">
        <f t="shared" si="13"/>
        <v>0.57999999999447027</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132759.43</v>
      </c>
      <c r="D485" s="1">
        <f>'PR-RAS'!E491</f>
        <v>16503.849999999999</v>
      </c>
      <c r="E485" s="1">
        <v>0</v>
      </c>
      <c r="F485" s="1">
        <v>0</v>
      </c>
      <c r="G485" s="2">
        <f t="shared" si="12"/>
        <v>80231.290919999999</v>
      </c>
      <c r="H485" s="2">
        <f t="shared" si="13"/>
        <v>0.57999999999447027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132759.43</v>
      </c>
      <c r="D491" s="1">
        <f>'PR-RAS'!E497</f>
        <v>16503.849999999999</v>
      </c>
      <c r="E491" s="1">
        <v>0</v>
      </c>
      <c r="F491" s="1">
        <v>0</v>
      </c>
      <c r="G491" s="2">
        <f t="shared" si="12"/>
        <v>81225.893700000001</v>
      </c>
      <c r="H491" s="2">
        <f t="shared" si="13"/>
        <v>0.57999999999447027</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132759.43</v>
      </c>
      <c r="D492" s="1">
        <f>'PR-RAS'!E498</f>
        <v>16503.849999999999</v>
      </c>
      <c r="E492" s="1">
        <v>0</v>
      </c>
      <c r="F492" s="1">
        <v>0</v>
      </c>
      <c r="G492" s="2">
        <f t="shared" si="12"/>
        <v>81391.660830000008</v>
      </c>
      <c r="H492" s="2">
        <f t="shared" si="13"/>
        <v>0.57999999999447027</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130501.23</v>
      </c>
      <c r="D529" s="1">
        <f>'PR-RAS'!E535</f>
        <v>260119.99</v>
      </c>
      <c r="E529" s="1">
        <v>0</v>
      </c>
      <c r="F529" s="1">
        <v>0</v>
      </c>
      <c r="G529" s="2">
        <f t="shared" ref="G529:G836" si="14">(B529/1000)*(C529*1+D529*2)</f>
        <v>343591.35888000001</v>
      </c>
      <c r="H529" s="2">
        <f t="shared" ref="H529:H836" si="15">ABS(C529-ROUND(C529,0))+ABS(D529-ROUND(D529,0))</f>
        <v>0.24000000000523869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130501.23</v>
      </c>
      <c r="D591" s="1">
        <f>'PR-RAS'!E597</f>
        <v>260119.99</v>
      </c>
      <c r="E591" s="1">
        <v>0</v>
      </c>
      <c r="F591" s="1">
        <v>0</v>
      </c>
      <c r="G591" s="2">
        <f t="shared" si="14"/>
        <v>383937.31389999995</v>
      </c>
      <c r="H591" s="2">
        <f t="shared" si="15"/>
        <v>0.24000000000523869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130501.23</v>
      </c>
      <c r="D597" s="1">
        <f>'PR-RAS'!E603</f>
        <v>260119.99</v>
      </c>
      <c r="E597" s="1">
        <v>0</v>
      </c>
      <c r="F597" s="1">
        <v>0</v>
      </c>
      <c r="G597" s="2">
        <f t="shared" si="14"/>
        <v>387841.76115999994</v>
      </c>
      <c r="H597" s="2">
        <f t="shared" si="15"/>
        <v>0.24000000000523869</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130501.23</v>
      </c>
      <c r="D600" s="1">
        <f>'PR-RAS'!E606</f>
        <v>260119.99</v>
      </c>
      <c r="E600" s="1">
        <v>0</v>
      </c>
      <c r="F600" s="1">
        <v>0</v>
      </c>
      <c r="G600" s="2">
        <f t="shared" si="14"/>
        <v>389793.98478999996</v>
      </c>
      <c r="H600" s="2">
        <f t="shared" si="15"/>
        <v>0.24000000000523869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2258.1999999999971</v>
      </c>
      <c r="D633" s="1">
        <f>'PR-RAS'!E639</f>
        <v>0</v>
      </c>
      <c r="E633" s="1">
        <v>0</v>
      </c>
      <c r="F633" s="1">
        <v>0</v>
      </c>
      <c r="G633" s="2">
        <f t="shared" si="14"/>
        <v>1427.1823999999981</v>
      </c>
      <c r="H633" s="2">
        <f t="shared" si="15"/>
        <v>0.19999999999708962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243616.13999999998</v>
      </c>
      <c r="E634" s="1">
        <v>0</v>
      </c>
      <c r="F634" s="1">
        <v>0</v>
      </c>
      <c r="G634" s="2">
        <f t="shared" si="14"/>
        <v>308418.03323999996</v>
      </c>
      <c r="H634" s="2">
        <f t="shared" si="15"/>
        <v>0.13999999998486601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204505.03</v>
      </c>
      <c r="D635" s="1">
        <f>'PR-RAS'!E641</f>
        <v>480436.74</v>
      </c>
      <c r="E635" s="1">
        <v>0</v>
      </c>
      <c r="F635" s="1">
        <v>0</v>
      </c>
      <c r="G635" s="2">
        <f t="shared" si="14"/>
        <v>738849.97534</v>
      </c>
      <c r="H635" s="2">
        <f t="shared" si="15"/>
        <v>0.29000000000814907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448461.64</v>
      </c>
      <c r="D637" s="1">
        <f>'PR-RAS'!E643</f>
        <v>952181.99</v>
      </c>
      <c r="E637" s="1">
        <v>0</v>
      </c>
      <c r="F637" s="1">
        <v>0</v>
      </c>
      <c r="G637" s="2">
        <f t="shared" si="14"/>
        <v>1496397.0943200001</v>
      </c>
      <c r="H637" s="2">
        <f t="shared" si="15"/>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585178.85</v>
      </c>
      <c r="D638" s="1">
        <f>'PR-RAS'!E644</f>
        <v>586199.52</v>
      </c>
      <c r="E638" s="1">
        <v>0</v>
      </c>
      <c r="F638" s="1">
        <v>0</v>
      </c>
      <c r="G638" s="2">
        <f t="shared" si="14"/>
        <v>1119577.1159300001</v>
      </c>
      <c r="H638" s="2">
        <f t="shared" si="15"/>
        <v>0.63000000000465661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365982.47</v>
      </c>
      <c r="E639" s="1">
        <v>0</v>
      </c>
      <c r="F639" s="1">
        <v>0</v>
      </c>
      <c r="G639" s="2">
        <f t="shared" si="14"/>
        <v>466993.63171999995</v>
      </c>
      <c r="H639" s="2">
        <f t="shared" si="15"/>
        <v>0.46999999997206032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136717.20999999996</v>
      </c>
      <c r="D640" s="1">
        <f>'PR-RAS'!E646</f>
        <v>0</v>
      </c>
      <c r="E640" s="1">
        <v>0</v>
      </c>
      <c r="F640" s="1">
        <v>0</v>
      </c>
      <c r="G640" s="2">
        <f t="shared" si="14"/>
        <v>87362.297189999983</v>
      </c>
      <c r="H640" s="2">
        <f t="shared" si="15"/>
        <v>0.2099999999627471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91875.369999999908</v>
      </c>
      <c r="D642" s="1">
        <f>'PR-RAS'!E648</f>
        <v>410807.62999999966</v>
      </c>
      <c r="E642" s="1">
        <v>0</v>
      </c>
      <c r="F642" s="1">
        <v>0</v>
      </c>
      <c r="G642" s="2">
        <f t="shared" si="14"/>
        <v>585547.49382999947</v>
      </c>
      <c r="H642" s="2">
        <f t="shared" si="15"/>
        <v>0.74000000025262125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228592.57999999987</v>
      </c>
      <c r="D644" s="1">
        <f>'PR-RAS'!E650</f>
        <v>44825.159999999683</v>
      </c>
      <c r="E644" s="1">
        <v>0</v>
      </c>
      <c r="F644" s="1">
        <v>0</v>
      </c>
      <c r="G644" s="2">
        <f t="shared" si="14"/>
        <v>204630.18469999949</v>
      </c>
      <c r="H644" s="2">
        <f t="shared" si="15"/>
        <v>0.57999999981257133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156.97999999999999</v>
      </c>
      <c r="D646" s="1">
        <f>'PR-RAS'!E653</f>
        <v>531.83000000000004</v>
      </c>
      <c r="E646" s="1">
        <v>0</v>
      </c>
      <c r="F646" s="1">
        <v>0</v>
      </c>
      <c r="G646" s="2">
        <f t="shared" si="14"/>
        <v>787.31280000000004</v>
      </c>
      <c r="H646" s="2">
        <f t="shared" si="15"/>
        <v>0.1899999999999693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601175.04000000004</v>
      </c>
      <c r="D647" s="1">
        <f>'PR-RAS'!E654</f>
        <v>1130681.6000000001</v>
      </c>
      <c r="E647" s="1">
        <v>0</v>
      </c>
      <c r="F647" s="1">
        <v>0</v>
      </c>
      <c r="G647" s="2">
        <f t="shared" si="14"/>
        <v>1849199.7030400003</v>
      </c>
      <c r="H647" s="2">
        <f t="shared" si="15"/>
        <v>0.43999999994412065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600844.38</v>
      </c>
      <c r="D648" s="1">
        <f>'PR-RAS'!E655</f>
        <v>1100110.67</v>
      </c>
      <c r="E648" s="1">
        <v>0</v>
      </c>
      <c r="F648" s="1">
        <v>0</v>
      </c>
      <c r="G648" s="2">
        <f t="shared" si="14"/>
        <v>1812289.5208399999</v>
      </c>
      <c r="H648" s="2">
        <f t="shared" si="15"/>
        <v>0.71000000007916242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487.64000000001397</v>
      </c>
      <c r="D649" s="1">
        <f>'PR-RAS'!E656</f>
        <v>31102.760000000242</v>
      </c>
      <c r="E649" s="1">
        <v>0</v>
      </c>
      <c r="F649" s="1">
        <v>0</v>
      </c>
      <c r="G649" s="2">
        <f t="shared" si="14"/>
        <v>40625.167680000326</v>
      </c>
      <c r="H649" s="2">
        <f t="shared" si="15"/>
        <v>0.59999999974388629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5</v>
      </c>
      <c r="E650" s="1">
        <v>0</v>
      </c>
      <c r="F650" s="1">
        <v>0</v>
      </c>
      <c r="G650" s="2">
        <f t="shared" si="14"/>
        <v>12.331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5</v>
      </c>
      <c r="E652" s="1">
        <v>0</v>
      </c>
      <c r="F652" s="1">
        <v>0</v>
      </c>
      <c r="G652" s="2">
        <f t="shared" si="14"/>
        <v>12.369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66.36</v>
      </c>
      <c r="E655" s="1">
        <v>0</v>
      </c>
      <c r="F655" s="1">
        <v>0</v>
      </c>
      <c r="G655" s="2">
        <f t="shared" si="14"/>
        <v>86.798879999999997</v>
      </c>
      <c r="H655" s="2">
        <f t="shared" si="15"/>
        <v>0.35999999999999943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22341.52</v>
      </c>
      <c r="E657" s="1">
        <v>0</v>
      </c>
      <c r="F657" s="1">
        <v>0</v>
      </c>
      <c r="G657" s="2">
        <f t="shared" si="16"/>
        <v>29312.074240000002</v>
      </c>
      <c r="H657" s="2">
        <f t="shared" si="17"/>
        <v>0.47999999999956344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112477.86</v>
      </c>
      <c r="D662" s="1">
        <f>'PR-RAS'!E669</f>
        <v>0</v>
      </c>
      <c r="E662" s="1">
        <v>0</v>
      </c>
      <c r="F662" s="1">
        <v>0</v>
      </c>
      <c r="G662" s="2">
        <f t="shared" si="14"/>
        <v>74347.865460000001</v>
      </c>
      <c r="H662" s="2">
        <f t="shared" si="15"/>
        <v>0.13999999999941792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200000</v>
      </c>
      <c r="E666" s="1">
        <v>0</v>
      </c>
      <c r="F666" s="1">
        <v>0</v>
      </c>
      <c r="G666" s="2">
        <f t="shared" si="14"/>
        <v>266000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20000</v>
      </c>
      <c r="D667" s="1">
        <f>'PR-RAS'!E674</f>
        <v>15000</v>
      </c>
      <c r="E667" s="1">
        <v>0</v>
      </c>
      <c r="F667" s="1">
        <v>0</v>
      </c>
      <c r="G667" s="2">
        <f t="shared" si="14"/>
        <v>33300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9844.41</v>
      </c>
      <c r="E704" s="1">
        <v>0</v>
      </c>
      <c r="F704" s="1">
        <v>0</v>
      </c>
      <c r="G704" s="2">
        <f t="shared" ref="G704:G707" si="20">(B704/1000)*(C704*1+D704*2)</f>
        <v>13841.240459999999</v>
      </c>
      <c r="H704" s="2">
        <f t="shared" ref="H704:H707" si="21">ABS(C704-ROUND(C704,0))+ABS(D704-ROUND(D704,0))</f>
        <v>0.40999999999985448</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1400</v>
      </c>
      <c r="E725" s="1">
        <v>0</v>
      </c>
      <c r="F725" s="1">
        <v>0</v>
      </c>
      <c r="G725" s="2">
        <f t="shared" si="14"/>
        <v>2027.2</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753.08</v>
      </c>
      <c r="D727" s="1">
        <f>'PR-RAS'!E734</f>
        <v>409.5</v>
      </c>
      <c r="E727" s="1">
        <v>0</v>
      </c>
      <c r="F727" s="1">
        <v>0</v>
      </c>
      <c r="G727" s="2">
        <f t="shared" si="14"/>
        <v>1141.33008</v>
      </c>
      <c r="H727" s="2">
        <f t="shared" si="15"/>
        <v>0.58000000000004093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3488.55</v>
      </c>
      <c r="D732" s="1">
        <f>'PR-RAS'!E739</f>
        <v>0</v>
      </c>
      <c r="E732" s="1">
        <v>0</v>
      </c>
      <c r="F732" s="1">
        <v>0</v>
      </c>
      <c r="G732" s="2">
        <f t="shared" si="14"/>
        <v>2550.1300500000002</v>
      </c>
      <c r="H732" s="2">
        <f t="shared" si="15"/>
        <v>0.4499999999998181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2269.5700000000002</v>
      </c>
      <c r="D734" s="1">
        <f>'PR-RAS'!E741</f>
        <v>20</v>
      </c>
      <c r="E734" s="1">
        <v>0</v>
      </c>
      <c r="F734" s="1">
        <v>0</v>
      </c>
      <c r="G734" s="2">
        <f t="shared" si="14"/>
        <v>1692.91481</v>
      </c>
      <c r="H734" s="2">
        <f t="shared" si="15"/>
        <v>0.42999999999983629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855</v>
      </c>
      <c r="E735" s="1">
        <v>0</v>
      </c>
      <c r="F735" s="1">
        <v>0</v>
      </c>
      <c r="G735" s="2">
        <f t="shared" si="14"/>
        <v>1255.1399999999999</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4853.75</v>
      </c>
      <c r="D750" s="1">
        <f>'PR-RAS'!E757</f>
        <v>7789.49</v>
      </c>
      <c r="E750" s="1">
        <v>0</v>
      </c>
      <c r="F750" s="1">
        <v>0</v>
      </c>
      <c r="G750" s="2">
        <f t="shared" si="14"/>
        <v>15304.11477</v>
      </c>
      <c r="H750" s="2">
        <f t="shared" si="15"/>
        <v>0.73999999999978172</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14741.68</v>
      </c>
      <c r="D836" s="1">
        <f>'PR-RAS'!E843</f>
        <v>4661.57</v>
      </c>
      <c r="E836" s="1">
        <v>0</v>
      </c>
      <c r="F836" s="1">
        <v>0</v>
      </c>
      <c r="G836" s="2">
        <f t="shared" si="14"/>
        <v>20094.1247</v>
      </c>
      <c r="H836" s="2">
        <f t="shared" si="15"/>
        <v>0.75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12266.03</v>
      </c>
      <c r="D843" s="1">
        <f>'PR-RAS'!E850</f>
        <v>14936.16</v>
      </c>
      <c r="E843" s="1">
        <v>0</v>
      </c>
      <c r="F843" s="1">
        <v>0</v>
      </c>
      <c r="G843" s="2">
        <f t="shared" si="34"/>
        <v>35480.490699999995</v>
      </c>
      <c r="H843" s="2">
        <f t="shared" si="35"/>
        <v>0.19000000000050932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13683.43</v>
      </c>
      <c r="D846" s="1">
        <f>'PR-RAS'!E853</f>
        <v>26270.2</v>
      </c>
      <c r="E846" s="1">
        <v>0</v>
      </c>
      <c r="F846" s="1">
        <v>0</v>
      </c>
      <c r="G846" s="2">
        <f t="shared" si="34"/>
        <v>55959.136350000001</v>
      </c>
      <c r="H846" s="2">
        <f t="shared" si="35"/>
        <v>0.63000000000101863</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10000</v>
      </c>
      <c r="E853" s="1">
        <v>0</v>
      </c>
      <c r="F853" s="1">
        <v>0</v>
      </c>
      <c r="G853" s="2">
        <f t="shared" si="34"/>
        <v>17040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100000</v>
      </c>
      <c r="D899" s="1">
        <f>'PR-RAS'!E906</f>
        <v>16503.849999999999</v>
      </c>
      <c r="E899" s="1">
        <v>0</v>
      </c>
      <c r="F899" s="1">
        <v>0</v>
      </c>
      <c r="G899" s="2">
        <f t="shared" si="34"/>
        <v>119440.91460000002</v>
      </c>
      <c r="H899" s="2">
        <f t="shared" si="35"/>
        <v>0.15000000000145519</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34795.65</v>
      </c>
      <c r="D970" s="1">
        <f>'PR-RAS'!E977</f>
        <v>34795.65</v>
      </c>
      <c r="E970" s="1">
        <v>0</v>
      </c>
      <c r="F970" s="1">
        <v>0</v>
      </c>
      <c r="G970" s="2">
        <f t="shared" si="34"/>
        <v>101150.95455000001</v>
      </c>
      <c r="H970" s="2">
        <f t="shared" si="35"/>
        <v>0.69999999999708962</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1318099.3400000001</v>
      </c>
      <c r="D1582" s="6"/>
      <c r="E1582" s="6">
        <v>0</v>
      </c>
      <c r="F1582" s="6">
        <v>0</v>
      </c>
      <c r="G1582" s="7">
        <f t="shared" ref="G1582:G1686" si="70">B1582/1000*C1582</f>
        <v>1318.0993400000002</v>
      </c>
      <c r="H1582" s="7">
        <f t="shared" ref="H1582:H1686" si="71">ABS(C1582-ROUND(C1582,0))</f>
        <v>0.34000000008381903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375514.95999999996</v>
      </c>
      <c r="D1583" s="1">
        <v>0</v>
      </c>
      <c r="E1583" s="1">
        <v>0</v>
      </c>
      <c r="F1583" s="1">
        <v>0</v>
      </c>
      <c r="G1583" s="2">
        <f t="shared" si="70"/>
        <v>751.02991999999995</v>
      </c>
      <c r="H1583" s="2">
        <f t="shared" si="71"/>
        <v>4.0000000037252903E-2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125265.32999999999</v>
      </c>
      <c r="D1585" s="1">
        <v>0</v>
      </c>
      <c r="E1585" s="1">
        <v>0</v>
      </c>
      <c r="F1585" s="1">
        <v>0</v>
      </c>
      <c r="G1585" s="2">
        <f t="shared" si="70"/>
        <v>501.06131999999997</v>
      </c>
      <c r="H1585" s="2">
        <f t="shared" si="71"/>
        <v>0.32999999998719431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36330.17</v>
      </c>
      <c r="D1586" s="1">
        <v>0</v>
      </c>
      <c r="E1586" s="1">
        <v>0</v>
      </c>
      <c r="F1586" s="1">
        <v>0</v>
      </c>
      <c r="G1586" s="2">
        <f t="shared" si="70"/>
        <v>181.65084999999999</v>
      </c>
      <c r="H1586" s="2">
        <f t="shared" si="71"/>
        <v>0.16999999999825377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77959.929999999993</v>
      </c>
      <c r="D1587" s="1">
        <v>0</v>
      </c>
      <c r="E1587" s="1">
        <v>0</v>
      </c>
      <c r="F1587" s="1">
        <v>0</v>
      </c>
      <c r="G1587" s="2">
        <f t="shared" si="70"/>
        <v>467.75957999999997</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113.49</v>
      </c>
      <c r="D1588" s="1">
        <v>0</v>
      </c>
      <c r="E1588" s="1">
        <v>0</v>
      </c>
      <c r="F1588" s="1">
        <v>0</v>
      </c>
      <c r="G1588" s="2">
        <f t="shared" si="70"/>
        <v>0.79442999999999997</v>
      </c>
      <c r="H1588" s="2">
        <f t="shared" si="71"/>
        <v>0.48999999999999488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4580.01</v>
      </c>
      <c r="D1591" s="1">
        <v>0</v>
      </c>
      <c r="E1591" s="1">
        <v>0</v>
      </c>
      <c r="F1591" s="1">
        <v>0</v>
      </c>
      <c r="G1591" s="2">
        <f t="shared" si="70"/>
        <v>45.8001</v>
      </c>
      <c r="H1591" s="2">
        <f t="shared" si="71"/>
        <v>1.0000000000218279E-2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6281.73</v>
      </c>
      <c r="D1593" s="1">
        <v>0</v>
      </c>
      <c r="E1593" s="1">
        <v>0</v>
      </c>
      <c r="F1593" s="1">
        <v>0</v>
      </c>
      <c r="G1593" s="2">
        <f t="shared" si="70"/>
        <v>75.380759999999995</v>
      </c>
      <c r="H1593" s="2">
        <f t="shared" si="71"/>
        <v>0.27000000000043656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53745.78</v>
      </c>
      <c r="D1594" s="1">
        <v>0</v>
      </c>
      <c r="E1594" s="1">
        <v>0</v>
      </c>
      <c r="F1594" s="1">
        <v>0</v>
      </c>
      <c r="G1594" s="2">
        <f t="shared" si="70"/>
        <v>698.69513999999992</v>
      </c>
      <c r="H1594" s="2">
        <f t="shared" si="71"/>
        <v>0.22000000000116415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196503.85</v>
      </c>
      <c r="D1595" s="1">
        <v>0</v>
      </c>
      <c r="E1595" s="1">
        <v>0</v>
      </c>
      <c r="F1595" s="1">
        <v>0</v>
      </c>
      <c r="G1595" s="2">
        <f t="shared" si="70"/>
        <v>2751.0539000000003</v>
      </c>
      <c r="H1595" s="2">
        <f t="shared" si="71"/>
        <v>0.14999999999417923</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196503.85</v>
      </c>
      <c r="D1599" s="1">
        <v>0</v>
      </c>
      <c r="E1599" s="1">
        <v>0</v>
      </c>
      <c r="F1599" s="1">
        <v>0</v>
      </c>
      <c r="G1599" s="2">
        <f t="shared" si="70"/>
        <v>3537.0692999999997</v>
      </c>
      <c r="H1599" s="2">
        <f t="shared" si="71"/>
        <v>0.14999999999417923</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958086.22</v>
      </c>
      <c r="D1602" s="1">
        <v>0</v>
      </c>
      <c r="E1602" s="1">
        <v>0</v>
      </c>
      <c r="F1602" s="1">
        <v>0</v>
      </c>
      <c r="G1602" s="2">
        <f t="shared" si="70"/>
        <v>20119.81062</v>
      </c>
      <c r="H1602" s="2">
        <f t="shared" si="71"/>
        <v>0.21999999997206032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181964.42</v>
      </c>
      <c r="D1604" s="1">
        <v>0</v>
      </c>
      <c r="E1604" s="1">
        <v>0</v>
      </c>
      <c r="F1604" s="1">
        <v>0</v>
      </c>
      <c r="G1604" s="2">
        <f t="shared" si="70"/>
        <v>4185.1816600000002</v>
      </c>
      <c r="H1604" s="2">
        <f t="shared" si="71"/>
        <v>0.42000000001280569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41823.96</v>
      </c>
      <c r="D1605" s="1">
        <v>0</v>
      </c>
      <c r="E1605" s="1">
        <v>0</v>
      </c>
      <c r="F1605" s="1">
        <v>0</v>
      </c>
      <c r="G1605" s="2">
        <f t="shared" si="70"/>
        <v>1003.77504</v>
      </c>
      <c r="H1605" s="2">
        <f t="shared" si="71"/>
        <v>4.0000000000873115E-2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111483.8</v>
      </c>
      <c r="D1606" s="1">
        <v>0</v>
      </c>
      <c r="E1606" s="1">
        <v>0</v>
      </c>
      <c r="F1606" s="1">
        <v>0</v>
      </c>
      <c r="G1606" s="2">
        <f t="shared" si="70"/>
        <v>2787.0950000000003</v>
      </c>
      <c r="H1606" s="2">
        <f t="shared" si="71"/>
        <v>0.19999999999708962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16906.29</v>
      </c>
      <c r="D1607" s="1">
        <v>0</v>
      </c>
      <c r="E1607" s="1">
        <v>0</v>
      </c>
      <c r="F1607" s="1">
        <v>0</v>
      </c>
      <c r="G1607" s="2">
        <f t="shared" si="70"/>
        <v>439.56353999999999</v>
      </c>
      <c r="H1607" s="2">
        <f t="shared" si="71"/>
        <v>0.29000000000087311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7833.47</v>
      </c>
      <c r="D1610" s="1">
        <v>0</v>
      </c>
      <c r="E1610" s="1">
        <v>0</v>
      </c>
      <c r="F1610" s="1">
        <v>0</v>
      </c>
      <c r="G1610" s="2">
        <f t="shared" si="70"/>
        <v>227.17063000000002</v>
      </c>
      <c r="H1610" s="2">
        <f t="shared" si="71"/>
        <v>0.47000000000025466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3916.9</v>
      </c>
      <c r="D1612" s="1">
        <v>0</v>
      </c>
      <c r="E1612" s="1">
        <v>0</v>
      </c>
      <c r="F1612" s="1">
        <v>0</v>
      </c>
      <c r="G1612" s="2">
        <f t="shared" si="70"/>
        <v>121.4239</v>
      </c>
      <c r="H1612" s="2">
        <f t="shared" si="71"/>
        <v>9.9999999999909051E-2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336001.81</v>
      </c>
      <c r="D1613" s="1">
        <v>0</v>
      </c>
      <c r="E1613" s="1">
        <v>0</v>
      </c>
      <c r="F1613" s="1">
        <v>0</v>
      </c>
      <c r="G1613" s="2">
        <f t="shared" si="70"/>
        <v>10752.057919999999</v>
      </c>
      <c r="H1613" s="2">
        <f t="shared" si="71"/>
        <v>0.19000000000232831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440119.99</v>
      </c>
      <c r="D1614" s="1">
        <v>0</v>
      </c>
      <c r="E1614" s="1">
        <v>0</v>
      </c>
      <c r="F1614" s="1">
        <v>0</v>
      </c>
      <c r="G1614" s="2">
        <f t="shared" si="70"/>
        <v>14523.95967</v>
      </c>
      <c r="H1614" s="2">
        <f t="shared" si="71"/>
        <v>1.0000000009313226E-2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440119.99</v>
      </c>
      <c r="D1618" s="1">
        <v>0</v>
      </c>
      <c r="E1618" s="1">
        <v>0</v>
      </c>
      <c r="F1618" s="1">
        <v>0</v>
      </c>
      <c r="G1618" s="2">
        <f t="shared" si="70"/>
        <v>16284.439629999999</v>
      </c>
      <c r="H1618" s="2">
        <f t="shared" si="71"/>
        <v>1.0000000009313226E-2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735528.08000000007</v>
      </c>
      <c r="D1621" s="1">
        <v>0</v>
      </c>
      <c r="E1621" s="1">
        <v>0</v>
      </c>
      <c r="F1621" s="1">
        <v>0</v>
      </c>
      <c r="G1621" s="2">
        <f t="shared" si="70"/>
        <v>29421.123200000002</v>
      </c>
      <c r="H1621" s="2">
        <f t="shared" si="71"/>
        <v>8.0000000074505806E-2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15494.09</v>
      </c>
      <c r="D1622" s="1">
        <v>0</v>
      </c>
      <c r="E1622" s="1">
        <v>0</v>
      </c>
      <c r="F1622" s="1">
        <v>0</v>
      </c>
      <c r="G1622" s="2">
        <f t="shared" si="70"/>
        <v>635.25769000000003</v>
      </c>
      <c r="H1622" s="2">
        <f t="shared" si="71"/>
        <v>9.0000000000145519E-2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5962.06</v>
      </c>
      <c r="D1628" s="1">
        <v>0</v>
      </c>
      <c r="E1628" s="1">
        <v>0</v>
      </c>
      <c r="F1628" s="1">
        <v>0</v>
      </c>
      <c r="G1628" s="2">
        <f t="shared" si="70"/>
        <v>280.21682000000004</v>
      </c>
      <c r="H1628" s="2">
        <f t="shared" si="71"/>
        <v>6.0000000000400178E-2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9.19</v>
      </c>
      <c r="D1639" s="1">
        <v>0</v>
      </c>
      <c r="E1639" s="1">
        <v>0</v>
      </c>
      <c r="F1639" s="1">
        <v>0</v>
      </c>
      <c r="G1639" s="2">
        <f t="shared" si="70"/>
        <v>0.53302000000000005</v>
      </c>
      <c r="H1639" s="2">
        <f t="shared" si="71"/>
        <v>0.1899999999999995</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9.19</v>
      </c>
      <c r="D1640" s="1">
        <v>0</v>
      </c>
      <c r="E1640" s="1">
        <v>0</v>
      </c>
      <c r="F1640" s="1">
        <v>0</v>
      </c>
      <c r="G1640" s="2">
        <f t="shared" si="70"/>
        <v>0.54220999999999997</v>
      </c>
      <c r="H1640" s="2">
        <f t="shared" si="71"/>
        <v>0.1899999999999995</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2095.7800000000002</v>
      </c>
      <c r="D1654" s="1">
        <v>0</v>
      </c>
      <c r="E1654" s="1">
        <v>0</v>
      </c>
      <c r="F1654" s="1">
        <v>0</v>
      </c>
      <c r="G1654" s="2">
        <f t="shared" si="70"/>
        <v>152.99194</v>
      </c>
      <c r="H1654" s="2">
        <f t="shared" si="71"/>
        <v>0.21999999999979991</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2095.7800000000002</v>
      </c>
      <c r="D1655" s="1">
        <v>0</v>
      </c>
      <c r="E1655" s="1">
        <v>0</v>
      </c>
      <c r="F1655" s="1">
        <v>0</v>
      </c>
      <c r="G1655" s="2">
        <f t="shared" si="70"/>
        <v>155.08772000000002</v>
      </c>
      <c r="H1655" s="2">
        <f t="shared" si="71"/>
        <v>0.21999999999979991</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3857.09</v>
      </c>
      <c r="D1664" s="1">
        <v>0</v>
      </c>
      <c r="E1664" s="1">
        <v>0</v>
      </c>
      <c r="F1664" s="1">
        <v>0</v>
      </c>
      <c r="G1664" s="2">
        <f t="shared" si="70"/>
        <v>320.13847000000004</v>
      </c>
      <c r="H1664" s="2">
        <f t="shared" si="71"/>
        <v>9.0000000000145519E-2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3857.09</v>
      </c>
      <c r="D1665" s="1">
        <v>0</v>
      </c>
      <c r="E1665" s="1">
        <v>0</v>
      </c>
      <c r="F1665" s="1">
        <v>0</v>
      </c>
      <c r="G1665" s="2">
        <f t="shared" si="70"/>
        <v>323.99556000000001</v>
      </c>
      <c r="H1665" s="2">
        <f t="shared" si="71"/>
        <v>9.0000000000145519E-2</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9532.0300000000007</v>
      </c>
      <c r="D1669" s="1">
        <v>0</v>
      </c>
      <c r="E1669" s="1">
        <v>0</v>
      </c>
      <c r="F1669" s="1">
        <v>0</v>
      </c>
      <c r="G1669" s="2">
        <f t="shared" si="70"/>
        <v>838.81863999999996</v>
      </c>
      <c r="H1669" s="2">
        <f t="shared" si="71"/>
        <v>3.0000000000654836E-2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9532.0300000000007</v>
      </c>
      <c r="D1670" s="1">
        <v>0</v>
      </c>
      <c r="E1670" s="1">
        <v>0</v>
      </c>
      <c r="F1670" s="1">
        <v>0</v>
      </c>
      <c r="G1670" s="2">
        <f t="shared" si="70"/>
        <v>848.35067000000004</v>
      </c>
      <c r="H1670" s="2">
        <f t="shared" si="71"/>
        <v>3.0000000000654836E-2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720033.99</v>
      </c>
      <c r="D1681" s="1">
        <v>0</v>
      </c>
      <c r="E1681" s="1">
        <v>0</v>
      </c>
      <c r="F1681" s="1">
        <v>0</v>
      </c>
      <c r="G1681" s="2">
        <f t="shared" si="70"/>
        <v>72003.399000000005</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11681.64</v>
      </c>
      <c r="D1683" s="1">
        <v>0</v>
      </c>
      <c r="E1683" s="1">
        <v>0</v>
      </c>
      <c r="F1683" s="1">
        <v>0</v>
      </c>
      <c r="G1683" s="2">
        <f t="shared" si="70"/>
        <v>1191.5272799999998</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48682</v>
      </c>
      <c r="D1684" s="1">
        <v>0</v>
      </c>
      <c r="E1684" s="1">
        <v>0</v>
      </c>
      <c r="F1684" s="1">
        <v>0</v>
      </c>
      <c r="G1684" s="2">
        <f t="shared" si="70"/>
        <v>5014.2460000000001</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659670.35</v>
      </c>
      <c r="D1685" s="1">
        <v>0</v>
      </c>
      <c r="E1685" s="1">
        <v>0</v>
      </c>
      <c r="F1685" s="1">
        <v>0</v>
      </c>
      <c r="G1685" s="2">
        <f>B1685/1000*C1685</f>
        <v>68605.71639999999</v>
      </c>
      <c r="H1685" s="2">
        <f>ABS(C1685-ROUND(C1685,0))</f>
        <v>0.34999999997671694</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7"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36119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315310.67000000004</v>
      </c>
      <c r="I16" s="298">
        <f>'PR-RAS'!E6</f>
        <v>531318.66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283331.15999999997</v>
      </c>
      <c r="I17" s="298">
        <f>'PR-RAS'!E152</f>
        <v>272278.84999999998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228592.57999999987</v>
      </c>
      <c r="I19" s="298">
        <f>'PR-RAS'!E650</f>
        <v>44825.159999999683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1318099.3400000001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735528.08000000007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15494.09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720033.99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22" zoomScaleNormal="100" workbookViewId="0">
      <selection activeCell="E645" sqref="E6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315310.67000000004</v>
      </c>
      <c r="E6" s="59">
        <f>E7+E43+E49+E82+E106+E125+E134+E140</f>
        <v>531318.66</v>
      </c>
      <c r="F6" s="44">
        <f t="shared" ref="F6:F132" si="0">IF(D6&lt;&gt;0,IF(E6/D6&gt;=100,"&gt;&gt;100",E6/D6*100),"-")</f>
        <v>168.50640037014921</v>
      </c>
    </row>
    <row r="7" spans="1:24" ht="12.75" customHeight="1" x14ac:dyDescent="0.2">
      <c r="A7" s="62">
        <v>61</v>
      </c>
      <c r="B7" s="228" t="s">
        <v>65</v>
      </c>
      <c r="C7" s="267" t="s">
        <v>66</v>
      </c>
      <c r="D7" s="59">
        <f>D8+D17+D23+D29+D36+D39</f>
        <v>139771.06000000003</v>
      </c>
      <c r="E7" s="59">
        <f>E8+E17+E23+E29+E36+E39</f>
        <v>171696.43000000002</v>
      </c>
      <c r="F7" s="44">
        <f t="shared" si="0"/>
        <v>122.84118758203593</v>
      </c>
    </row>
    <row r="8" spans="1:24" ht="12.75" customHeight="1" x14ac:dyDescent="0.2">
      <c r="A8" s="62">
        <v>611</v>
      </c>
      <c r="B8" s="228" t="s">
        <v>67</v>
      </c>
      <c r="C8" s="267" t="s">
        <v>68</v>
      </c>
      <c r="D8" s="59">
        <f>SUM(D9:D14)-D15-D16</f>
        <v>134545.76</v>
      </c>
      <c r="E8" s="59">
        <f>SUM(E9:E14)-E15-E16</f>
        <v>148343.51</v>
      </c>
      <c r="F8" s="44">
        <f t="shared" si="0"/>
        <v>110.25506117769895</v>
      </c>
    </row>
    <row r="9" spans="1:24" ht="12.75" customHeight="1" x14ac:dyDescent="0.2">
      <c r="A9" s="62">
        <v>6111</v>
      </c>
      <c r="B9" s="64" t="s">
        <v>69</v>
      </c>
      <c r="C9" s="267" t="s">
        <v>70</v>
      </c>
      <c r="D9" s="193">
        <v>134545.76</v>
      </c>
      <c r="E9" s="193">
        <v>148343.51</v>
      </c>
      <c r="F9" s="44">
        <f t="shared" si="0"/>
        <v>110.25506117769895</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4791.82</v>
      </c>
      <c r="E23" s="59">
        <f t="shared" si="2"/>
        <v>22407.88</v>
      </c>
      <c r="F23" s="44">
        <f t="shared" si="0"/>
        <v>467.62774895551172</v>
      </c>
    </row>
    <row r="24" spans="1:6" ht="12.75" customHeight="1" x14ac:dyDescent="0.2">
      <c r="A24" s="62">
        <v>6131</v>
      </c>
      <c r="B24" s="64" t="s">
        <v>99</v>
      </c>
      <c r="C24" s="267" t="s">
        <v>100</v>
      </c>
      <c r="D24" s="193">
        <v>0</v>
      </c>
      <c r="E24" s="193">
        <v>66.36</v>
      </c>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4791.82</v>
      </c>
      <c r="E27" s="193">
        <v>22341.52</v>
      </c>
      <c r="F27" s="44">
        <f t="shared" si="0"/>
        <v>466.24288892320669</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433.48</v>
      </c>
      <c r="E29" s="59">
        <f>SUM(E30:E35)</f>
        <v>945.04</v>
      </c>
      <c r="F29" s="44">
        <f t="shared" si="0"/>
        <v>218.01236504567686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433.48</v>
      </c>
      <c r="E31" s="193">
        <v>945.04</v>
      </c>
      <c r="F31" s="44">
        <f t="shared" si="0"/>
        <v>218.01236504567686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132477.85999999999</v>
      </c>
      <c r="E49" s="59">
        <f>E50+E53+E58+E61+E64+E68+E71+E74+E77</f>
        <v>337167.38</v>
      </c>
      <c r="F49" s="44">
        <f t="shared" si="0"/>
        <v>254.50847409521865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132477.85999999999</v>
      </c>
      <c r="E58" s="59">
        <f t="shared" si="9"/>
        <v>215000</v>
      </c>
      <c r="F58" s="44">
        <f t="shared" si="0"/>
        <v>162.29126889579891</v>
      </c>
    </row>
    <row r="59" spans="1:6" ht="24" x14ac:dyDescent="0.2">
      <c r="A59" s="62">
        <v>6331</v>
      </c>
      <c r="B59" s="64" t="s">
        <v>169</v>
      </c>
      <c r="C59" s="267" t="s">
        <v>170</v>
      </c>
      <c r="D59" s="193">
        <v>112477.86</v>
      </c>
      <c r="E59" s="193">
        <v>0</v>
      </c>
      <c r="F59" s="44">
        <f t="shared" si="0"/>
        <v>0</v>
      </c>
    </row>
    <row r="60" spans="1:6" ht="24" x14ac:dyDescent="0.2">
      <c r="A60" s="62">
        <v>6332</v>
      </c>
      <c r="B60" s="64" t="s">
        <v>171</v>
      </c>
      <c r="C60" s="267" t="s">
        <v>172</v>
      </c>
      <c r="D60" s="193">
        <v>20000</v>
      </c>
      <c r="E60" s="193">
        <v>215000</v>
      </c>
      <c r="F60" s="44">
        <f t="shared" si="0"/>
        <v>1075</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122167.38</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122167.38</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37784.130000000005</v>
      </c>
      <c r="E82" s="59">
        <f t="shared" si="15"/>
        <v>16480.89</v>
      </c>
      <c r="F82" s="44">
        <f t="shared" si="0"/>
        <v>43.618550963063058</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37784.130000000005</v>
      </c>
      <c r="E91" s="59">
        <f t="shared" si="17"/>
        <v>16480.89</v>
      </c>
      <c r="F91" s="44">
        <f t="shared" si="0"/>
        <v>43.618550963063058</v>
      </c>
    </row>
    <row r="92" spans="1:6" ht="12.75" customHeight="1" x14ac:dyDescent="0.2">
      <c r="A92" s="62">
        <v>6421</v>
      </c>
      <c r="B92" s="63" t="s">
        <v>235</v>
      </c>
      <c r="C92" s="267" t="s">
        <v>236</v>
      </c>
      <c r="D92" s="193">
        <v>1000</v>
      </c>
      <c r="E92" s="193">
        <v>0</v>
      </c>
      <c r="F92" s="44">
        <f t="shared" si="0"/>
        <v>0</v>
      </c>
    </row>
    <row r="93" spans="1:6" ht="12.75" customHeight="1" x14ac:dyDescent="0.2">
      <c r="A93" s="62">
        <v>6422</v>
      </c>
      <c r="B93" s="63" t="s">
        <v>237</v>
      </c>
      <c r="C93" s="267" t="s">
        <v>238</v>
      </c>
      <c r="D93" s="193">
        <v>28788.81</v>
      </c>
      <c r="E93" s="193">
        <v>10950.02</v>
      </c>
      <c r="F93" s="44">
        <f t="shared" si="0"/>
        <v>38.035681224753645</v>
      </c>
    </row>
    <row r="94" spans="1:6" ht="12.75" customHeight="1" x14ac:dyDescent="0.2">
      <c r="A94" s="62">
        <v>6423</v>
      </c>
      <c r="B94" s="63" t="s">
        <v>239</v>
      </c>
      <c r="C94" s="267" t="s">
        <v>240</v>
      </c>
      <c r="D94" s="193">
        <v>7995.32</v>
      </c>
      <c r="E94" s="193">
        <v>5530.87</v>
      </c>
      <c r="F94" s="44">
        <f t="shared" si="0"/>
        <v>69.176343160749042</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3419.81</v>
      </c>
      <c r="E106" s="59">
        <f>E107+E112+E120+E124</f>
        <v>5973.96</v>
      </c>
      <c r="F106" s="44">
        <f t="shared" si="0"/>
        <v>174.68689781011227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1330.35</v>
      </c>
      <c r="E112" s="59">
        <f t="shared" si="20"/>
        <v>2570.31</v>
      </c>
      <c r="F112" s="44">
        <f t="shared" si="0"/>
        <v>193.20554741233511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342.54</v>
      </c>
      <c r="E115" s="193">
        <v>581.07000000000005</v>
      </c>
      <c r="F115" s="44">
        <f t="shared" si="0"/>
        <v>169.63566298826416</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987.81</v>
      </c>
      <c r="E117" s="193">
        <v>1989.24</v>
      </c>
      <c r="F117" s="44">
        <f t="shared" si="0"/>
        <v>201.37880766544174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2089.46</v>
      </c>
      <c r="E120" s="59">
        <f t="shared" si="21"/>
        <v>3403.65</v>
      </c>
      <c r="F120" s="44">
        <f t="shared" si="0"/>
        <v>162.89615498741301</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2089.46</v>
      </c>
      <c r="E122" s="193">
        <v>3403.65</v>
      </c>
      <c r="F122" s="44">
        <f t="shared" si="0"/>
        <v>162.89615498741301</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1857.81</v>
      </c>
      <c r="E125" s="59">
        <f t="shared" si="22"/>
        <v>0</v>
      </c>
      <c r="F125" s="44">
        <f t="shared" si="0"/>
        <v>0</v>
      </c>
    </row>
    <row r="126" spans="1:6" ht="12.75" customHeight="1" x14ac:dyDescent="0.2">
      <c r="A126" s="62">
        <v>661</v>
      </c>
      <c r="B126" s="64" t="s">
        <v>303</v>
      </c>
      <c r="C126" s="267" t="s">
        <v>304</v>
      </c>
      <c r="D126" s="59">
        <f t="shared" ref="D126:E126" si="23">SUM(D127:D128)</f>
        <v>1857.81</v>
      </c>
      <c r="E126" s="59">
        <f t="shared" si="23"/>
        <v>0</v>
      </c>
      <c r="F126" s="44">
        <f t="shared" si="0"/>
        <v>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1857.81</v>
      </c>
      <c r="E128" s="193">
        <v>0</v>
      </c>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283331.15999999997</v>
      </c>
      <c r="E152" s="59">
        <f>E153+E164+E202+E221+E230+E262+E273</f>
        <v>272278.84999999998</v>
      </c>
      <c r="F152" s="44">
        <f t="shared" si="26"/>
        <v>96.09915478410494</v>
      </c>
    </row>
    <row r="153" spans="1:6" ht="12.75" customHeight="1" x14ac:dyDescent="0.2">
      <c r="A153" s="62">
        <v>31</v>
      </c>
      <c r="B153" s="63" t="s">
        <v>356</v>
      </c>
      <c r="C153" s="267" t="s">
        <v>357</v>
      </c>
      <c r="D153" s="59">
        <f t="shared" ref="D153:E153" si="30">D154+D159+D160</f>
        <v>47462.810000000005</v>
      </c>
      <c r="E153" s="59">
        <f t="shared" si="30"/>
        <v>36826.25</v>
      </c>
      <c r="F153" s="44">
        <f t="shared" si="26"/>
        <v>77.589696016733939</v>
      </c>
    </row>
    <row r="154" spans="1:6" ht="12.75" customHeight="1" x14ac:dyDescent="0.2">
      <c r="A154" s="62">
        <v>311</v>
      </c>
      <c r="B154" s="63" t="s">
        <v>358</v>
      </c>
      <c r="C154" s="267" t="s">
        <v>359</v>
      </c>
      <c r="D154" s="59">
        <f t="shared" ref="D154:E154" si="31">SUM(D155:D158)</f>
        <v>37767.58</v>
      </c>
      <c r="E154" s="59">
        <f t="shared" si="31"/>
        <v>30400.6</v>
      </c>
      <c r="F154" s="44">
        <f t="shared" si="26"/>
        <v>80.493905090026942</v>
      </c>
    </row>
    <row r="155" spans="1:6" ht="12.75" customHeight="1" x14ac:dyDescent="0.2">
      <c r="A155" s="62">
        <v>3111</v>
      </c>
      <c r="B155" s="63" t="s">
        <v>360</v>
      </c>
      <c r="C155" s="267" t="s">
        <v>361</v>
      </c>
      <c r="D155" s="193">
        <v>37767.58</v>
      </c>
      <c r="E155" s="193">
        <v>30400.6</v>
      </c>
      <c r="F155" s="44">
        <f t="shared" si="26"/>
        <v>80.493905090026942</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3463.61</v>
      </c>
      <c r="E159" s="193">
        <v>1409.55</v>
      </c>
      <c r="F159" s="44">
        <f t="shared" si="26"/>
        <v>40.695979050759171</v>
      </c>
    </row>
    <row r="160" spans="1:6" ht="12.75" customHeight="1" x14ac:dyDescent="0.2">
      <c r="A160" s="62">
        <v>313</v>
      </c>
      <c r="B160" s="64" t="s">
        <v>370</v>
      </c>
      <c r="C160" s="267" t="s">
        <v>371</v>
      </c>
      <c r="D160" s="59">
        <f t="shared" ref="D160:E160" si="32">SUM(D161:D163)</f>
        <v>6231.62</v>
      </c>
      <c r="E160" s="59">
        <f t="shared" si="32"/>
        <v>5016.1000000000004</v>
      </c>
      <c r="F160" s="44">
        <f t="shared" si="26"/>
        <v>80.49431768946117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6231.62</v>
      </c>
      <c r="E162" s="193">
        <v>5016.1000000000004</v>
      </c>
      <c r="F162" s="44">
        <f t="shared" si="26"/>
        <v>80.49431768946117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106620.95</v>
      </c>
      <c r="E164" s="59">
        <f>E165+E170+E178+E188+E189+E194</f>
        <v>84704.52</v>
      </c>
      <c r="F164" s="44">
        <f t="shared" si="26"/>
        <v>79.444536932000716</v>
      </c>
    </row>
    <row r="165" spans="1:6" ht="12.75" customHeight="1" x14ac:dyDescent="0.2">
      <c r="A165" s="62">
        <v>321</v>
      </c>
      <c r="B165" s="63" t="s">
        <v>380</v>
      </c>
      <c r="C165" s="267" t="s">
        <v>381</v>
      </c>
      <c r="D165" s="59">
        <f t="shared" ref="D165:E165" si="33">SUM(D166:D169)</f>
        <v>2224.2800000000002</v>
      </c>
      <c r="E165" s="59">
        <f t="shared" si="33"/>
        <v>2652.8</v>
      </c>
      <c r="F165" s="44">
        <f t="shared" si="26"/>
        <v>119.26556009135541</v>
      </c>
    </row>
    <row r="166" spans="1:6" ht="12.75" customHeight="1" x14ac:dyDescent="0.2">
      <c r="A166" s="62">
        <v>3211</v>
      </c>
      <c r="B166" s="63" t="s">
        <v>382</v>
      </c>
      <c r="C166" s="267" t="s">
        <v>383</v>
      </c>
      <c r="D166" s="193">
        <v>1311.2</v>
      </c>
      <c r="E166" s="193">
        <v>1710.8</v>
      </c>
      <c r="F166" s="44">
        <f t="shared" si="26"/>
        <v>130.4758999389872</v>
      </c>
    </row>
    <row r="167" spans="1:6" ht="12.75" customHeight="1" x14ac:dyDescent="0.2">
      <c r="A167" s="62">
        <v>3212</v>
      </c>
      <c r="B167" s="63" t="s">
        <v>384</v>
      </c>
      <c r="C167" s="267" t="s">
        <v>385</v>
      </c>
      <c r="D167" s="193">
        <v>753.08</v>
      </c>
      <c r="E167" s="193">
        <v>409.5</v>
      </c>
      <c r="F167" s="44">
        <f t="shared" si="26"/>
        <v>54.376693047219419</v>
      </c>
    </row>
    <row r="168" spans="1:6" ht="12.75" customHeight="1" x14ac:dyDescent="0.2">
      <c r="A168" s="62">
        <v>3213</v>
      </c>
      <c r="B168" s="63" t="s">
        <v>386</v>
      </c>
      <c r="C168" s="267" t="s">
        <v>387</v>
      </c>
      <c r="D168" s="193">
        <v>160</v>
      </c>
      <c r="E168" s="193">
        <v>532.5</v>
      </c>
      <c r="F168" s="44">
        <f t="shared" si="26"/>
        <v>332.8125</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29587.83</v>
      </c>
      <c r="E170" s="59">
        <f t="shared" si="34"/>
        <v>26250.78</v>
      </c>
      <c r="F170" s="44">
        <f t="shared" si="26"/>
        <v>88.721545311028208</v>
      </c>
    </row>
    <row r="171" spans="1:6" ht="12.75" customHeight="1" x14ac:dyDescent="0.2">
      <c r="A171" s="62">
        <v>3221</v>
      </c>
      <c r="B171" s="63" t="s">
        <v>392</v>
      </c>
      <c r="C171" s="267" t="s">
        <v>393</v>
      </c>
      <c r="D171" s="193">
        <v>638.27</v>
      </c>
      <c r="E171" s="193">
        <v>841.58</v>
      </c>
      <c r="F171" s="44">
        <f t="shared" si="26"/>
        <v>131.85329092703714</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17202.740000000002</v>
      </c>
      <c r="E173" s="193">
        <v>23145.19</v>
      </c>
      <c r="F173" s="44">
        <f t="shared" si="26"/>
        <v>134.54362502717586</v>
      </c>
    </row>
    <row r="174" spans="1:6" ht="12.75" customHeight="1" x14ac:dyDescent="0.2">
      <c r="A174" s="62">
        <v>3224</v>
      </c>
      <c r="B174" s="64" t="s">
        <v>398</v>
      </c>
      <c r="C174" s="267" t="s">
        <v>399</v>
      </c>
      <c r="D174" s="193">
        <v>10593.89</v>
      </c>
      <c r="E174" s="193">
        <v>2264.0100000000002</v>
      </c>
      <c r="F174" s="44">
        <f t="shared" si="26"/>
        <v>21.370903416969597</v>
      </c>
    </row>
    <row r="175" spans="1:6" ht="12.75" customHeight="1" x14ac:dyDescent="0.2">
      <c r="A175" s="62">
        <v>3225</v>
      </c>
      <c r="B175" s="64" t="s">
        <v>400</v>
      </c>
      <c r="C175" s="267" t="s">
        <v>401</v>
      </c>
      <c r="D175" s="193">
        <v>834.47</v>
      </c>
      <c r="E175" s="193">
        <v>0</v>
      </c>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318.45999999999998</v>
      </c>
      <c r="E177" s="193">
        <v>0</v>
      </c>
      <c r="F177" s="44">
        <f t="shared" si="26"/>
        <v>0</v>
      </c>
    </row>
    <row r="178" spans="1:6" ht="12.75" customHeight="1" x14ac:dyDescent="0.2">
      <c r="A178" s="62">
        <v>323</v>
      </c>
      <c r="B178" s="64" t="s">
        <v>406</v>
      </c>
      <c r="C178" s="267" t="s">
        <v>407</v>
      </c>
      <c r="D178" s="59">
        <f t="shared" ref="D178:E178" si="35">SUM(D179:D187)</f>
        <v>68188.91</v>
      </c>
      <c r="E178" s="59">
        <f t="shared" si="35"/>
        <v>51201.560000000005</v>
      </c>
      <c r="F178" s="44">
        <f t="shared" si="26"/>
        <v>75.087811199797741</v>
      </c>
    </row>
    <row r="179" spans="1:6" ht="12.75" customHeight="1" x14ac:dyDescent="0.2">
      <c r="A179" s="62">
        <v>3231</v>
      </c>
      <c r="B179" s="64" t="s">
        <v>408</v>
      </c>
      <c r="C179" s="267" t="s">
        <v>409</v>
      </c>
      <c r="D179" s="193">
        <v>2807.66</v>
      </c>
      <c r="E179" s="193">
        <v>1927.98</v>
      </c>
      <c r="F179" s="44">
        <f t="shared" si="26"/>
        <v>68.668570980816767</v>
      </c>
    </row>
    <row r="180" spans="1:6" ht="12.75" customHeight="1" x14ac:dyDescent="0.2">
      <c r="A180" s="62">
        <v>3232</v>
      </c>
      <c r="B180" s="64" t="s">
        <v>410</v>
      </c>
      <c r="C180" s="267" t="s">
        <v>411</v>
      </c>
      <c r="D180" s="193">
        <v>33982.74</v>
      </c>
      <c r="E180" s="193">
        <v>7539.02</v>
      </c>
      <c r="F180" s="44">
        <f t="shared" si="26"/>
        <v>22.184850309304078</v>
      </c>
    </row>
    <row r="181" spans="1:6" ht="12.75" customHeight="1" x14ac:dyDescent="0.2">
      <c r="A181" s="62">
        <v>3233</v>
      </c>
      <c r="B181" s="64" t="s">
        <v>412</v>
      </c>
      <c r="C181" s="267" t="s">
        <v>413</v>
      </c>
      <c r="D181" s="193">
        <v>4376.91</v>
      </c>
      <c r="E181" s="193">
        <v>2845.95</v>
      </c>
      <c r="F181" s="44">
        <f t="shared" si="26"/>
        <v>65.021899010946072</v>
      </c>
    </row>
    <row r="182" spans="1:6" ht="12.75" customHeight="1" x14ac:dyDescent="0.2">
      <c r="A182" s="62">
        <v>3234</v>
      </c>
      <c r="B182" s="64" t="s">
        <v>414</v>
      </c>
      <c r="C182" s="267" t="s">
        <v>415</v>
      </c>
      <c r="D182" s="193">
        <v>3944.86</v>
      </c>
      <c r="E182" s="193">
        <v>4199.3900000000003</v>
      </c>
      <c r="F182" s="44">
        <f t="shared" si="26"/>
        <v>106.45219348722135</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5055.57</v>
      </c>
      <c r="E184" s="193">
        <v>8398.65</v>
      </c>
      <c r="F184" s="44">
        <f t="shared" si="26"/>
        <v>166.12666820951941</v>
      </c>
    </row>
    <row r="185" spans="1:6" ht="12.75" customHeight="1" x14ac:dyDescent="0.2">
      <c r="A185" s="62">
        <v>3237</v>
      </c>
      <c r="B185" s="63" t="s">
        <v>420</v>
      </c>
      <c r="C185" s="267" t="s">
        <v>421</v>
      </c>
      <c r="D185" s="193">
        <v>9828.86</v>
      </c>
      <c r="E185" s="193">
        <v>17459.810000000001</v>
      </c>
      <c r="F185" s="44">
        <f t="shared" si="26"/>
        <v>177.63820015749539</v>
      </c>
    </row>
    <row r="186" spans="1:6" ht="12.75" customHeight="1" x14ac:dyDescent="0.2">
      <c r="A186" s="62">
        <v>3238</v>
      </c>
      <c r="B186" s="63" t="s">
        <v>422</v>
      </c>
      <c r="C186" s="267" t="s">
        <v>423</v>
      </c>
      <c r="D186" s="193">
        <v>2095.5300000000002</v>
      </c>
      <c r="E186" s="193">
        <v>1747.18</v>
      </c>
      <c r="F186" s="44">
        <f t="shared" si="26"/>
        <v>83.376520498394186</v>
      </c>
    </row>
    <row r="187" spans="1:6" ht="12.75" customHeight="1" x14ac:dyDescent="0.2">
      <c r="A187" s="62">
        <v>3239</v>
      </c>
      <c r="B187" s="63" t="s">
        <v>424</v>
      </c>
      <c r="C187" s="267" t="s">
        <v>425</v>
      </c>
      <c r="D187" s="193">
        <v>6096.78</v>
      </c>
      <c r="E187" s="193">
        <v>7083.58</v>
      </c>
      <c r="F187" s="44">
        <f t="shared" si="26"/>
        <v>116.18559305075794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6619.9299999999994</v>
      </c>
      <c r="E194" s="59">
        <f t="shared" si="36"/>
        <v>4599.3799999999992</v>
      </c>
      <c r="F194" s="44">
        <f t="shared" si="26"/>
        <v>69.477773934165469</v>
      </c>
    </row>
    <row r="195" spans="1:6" ht="12.75" customHeight="1" x14ac:dyDescent="0.2">
      <c r="A195" s="62">
        <v>3291</v>
      </c>
      <c r="B195" s="182" t="s">
        <v>440</v>
      </c>
      <c r="C195" s="267" t="s">
        <v>441</v>
      </c>
      <c r="D195" s="193">
        <v>2269.5700000000002</v>
      </c>
      <c r="E195" s="193">
        <v>20</v>
      </c>
      <c r="F195" s="44">
        <f t="shared" si="26"/>
        <v>0.88122419665399154</v>
      </c>
    </row>
    <row r="196" spans="1:6" ht="12.75" customHeight="1" x14ac:dyDescent="0.2">
      <c r="A196" s="62">
        <v>3292</v>
      </c>
      <c r="B196" s="63" t="s">
        <v>442</v>
      </c>
      <c r="C196" s="267" t="s">
        <v>443</v>
      </c>
      <c r="D196" s="193">
        <v>4025.66</v>
      </c>
      <c r="E196" s="193">
        <v>3667.07</v>
      </c>
      <c r="F196" s="44">
        <f t="shared" si="26"/>
        <v>91.092392303373856</v>
      </c>
    </row>
    <row r="197" spans="1:6" ht="12.75" customHeight="1" x14ac:dyDescent="0.2">
      <c r="A197" s="62">
        <v>3293</v>
      </c>
      <c r="B197" s="63" t="s">
        <v>444</v>
      </c>
      <c r="C197" s="267" t="s">
        <v>445</v>
      </c>
      <c r="D197" s="193">
        <v>114.14</v>
      </c>
      <c r="E197" s="193">
        <v>427.46</v>
      </c>
      <c r="F197" s="44">
        <f t="shared" si="26"/>
        <v>374.50499386718064</v>
      </c>
    </row>
    <row r="198" spans="1:6" ht="12.75" customHeight="1" x14ac:dyDescent="0.2">
      <c r="A198" s="62">
        <v>3294</v>
      </c>
      <c r="B198" s="63" t="s">
        <v>446</v>
      </c>
      <c r="C198" s="267" t="s">
        <v>447</v>
      </c>
      <c r="D198" s="193">
        <v>184.23</v>
      </c>
      <c r="E198" s="193">
        <v>184.23</v>
      </c>
      <c r="F198" s="44">
        <f t="shared" si="26"/>
        <v>100</v>
      </c>
    </row>
    <row r="199" spans="1:6" ht="12.75" customHeight="1" x14ac:dyDescent="0.2">
      <c r="A199" s="62">
        <v>3295</v>
      </c>
      <c r="B199" s="63" t="s">
        <v>448</v>
      </c>
      <c r="C199" s="267" t="s">
        <v>449</v>
      </c>
      <c r="D199" s="193">
        <v>26.33</v>
      </c>
      <c r="E199" s="193">
        <v>270.62</v>
      </c>
      <c r="F199" s="44">
        <f t="shared" si="26"/>
        <v>1027.800987466768</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v>30</v>
      </c>
      <c r="F201" s="44" t="str">
        <f t="shared" si="26"/>
        <v>-</v>
      </c>
    </row>
    <row r="202" spans="1:6" ht="12.75" customHeight="1" x14ac:dyDescent="0.2">
      <c r="A202" s="62">
        <v>34</v>
      </c>
      <c r="B202" s="182" t="s">
        <v>454</v>
      </c>
      <c r="C202" s="267" t="s">
        <v>455</v>
      </c>
      <c r="D202" s="59">
        <f t="shared" ref="D202:E202" si="37">D203+D208+D216</f>
        <v>13357.77</v>
      </c>
      <c r="E202" s="59">
        <f t="shared" si="37"/>
        <v>16955.04</v>
      </c>
      <c r="F202" s="44">
        <f t="shared" si="26"/>
        <v>126.93016873325413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4853.75</v>
      </c>
      <c r="E208" s="59">
        <f t="shared" si="39"/>
        <v>7789.49</v>
      </c>
      <c r="F208" s="44">
        <f t="shared" si="26"/>
        <v>160.4839557043523</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4853.75</v>
      </c>
      <c r="E210" s="193">
        <v>7789.49</v>
      </c>
      <c r="F210" s="44">
        <f t="shared" si="26"/>
        <v>160.4839557043523</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8504.02</v>
      </c>
      <c r="E216" s="59">
        <f t="shared" si="40"/>
        <v>9165.5499999999993</v>
      </c>
      <c r="F216" s="44">
        <f t="shared" si="26"/>
        <v>107.77902686023786</v>
      </c>
    </row>
    <row r="217" spans="1:6" ht="12.75" customHeight="1" x14ac:dyDescent="0.2">
      <c r="A217" s="62">
        <v>3431</v>
      </c>
      <c r="B217" s="181" t="s">
        <v>484</v>
      </c>
      <c r="C217" s="267" t="s">
        <v>485</v>
      </c>
      <c r="D217" s="193">
        <v>926.23</v>
      </c>
      <c r="E217" s="193">
        <v>1064.1400000000001</v>
      </c>
      <c r="F217" s="44">
        <f t="shared" si="26"/>
        <v>114.88939032421754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7577.79</v>
      </c>
      <c r="E220" s="193">
        <v>8101.41</v>
      </c>
      <c r="F220" s="44">
        <f t="shared" si="26"/>
        <v>106.9099302039249</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40691.14</v>
      </c>
      <c r="E262" s="59">
        <f t="shared" si="55"/>
        <v>45867.93</v>
      </c>
      <c r="F262" s="44">
        <f t="shared" ref="F262:F268" si="56">IF(D262&lt;&gt;0,IF(E262/D262&gt;=100,"&gt;&gt;100",E262/D262*100),"-")</f>
        <v>112.72215524067401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40691.14</v>
      </c>
      <c r="E269" s="59">
        <f t="shared" si="58"/>
        <v>45867.93</v>
      </c>
      <c r="F269" s="44">
        <f t="shared" ref="F269:F272" si="59">IF(D269&lt;&gt;0,IF(E269/D269&gt;=100,"&gt;&gt;100",E269/D269*100),"-")</f>
        <v>112.72215524067401</v>
      </c>
    </row>
    <row r="270" spans="1:6" ht="12.75" customHeight="1" x14ac:dyDescent="0.2">
      <c r="A270" s="62">
        <v>3721</v>
      </c>
      <c r="B270" s="64" t="s">
        <v>581</v>
      </c>
      <c r="C270" s="267" t="s">
        <v>582</v>
      </c>
      <c r="D270" s="193">
        <v>27007.71</v>
      </c>
      <c r="E270" s="193">
        <v>19597.73</v>
      </c>
      <c r="F270" s="44">
        <f t="shared" si="59"/>
        <v>72.563464284828299</v>
      </c>
    </row>
    <row r="271" spans="1:6" ht="12.75" customHeight="1" x14ac:dyDescent="0.2">
      <c r="A271" s="62">
        <v>3722</v>
      </c>
      <c r="B271" s="64" t="s">
        <v>583</v>
      </c>
      <c r="C271" s="267" t="s">
        <v>584</v>
      </c>
      <c r="D271" s="193">
        <v>13683.43</v>
      </c>
      <c r="E271" s="193">
        <v>26270.2</v>
      </c>
      <c r="F271" s="44">
        <f t="shared" si="59"/>
        <v>191.98548901846979</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75198.489999999991</v>
      </c>
      <c r="E273" s="59">
        <f t="shared" si="60"/>
        <v>87925.11</v>
      </c>
      <c r="F273" s="44">
        <f t="shared" ref="F273:F277" si="61">IF(D273&lt;&gt;0,IF(E273/D273&gt;=100,"&gt;&gt;100",E273/D273*100),"-")</f>
        <v>116.92403663956551</v>
      </c>
    </row>
    <row r="274" spans="1:6" ht="12.75" customHeight="1" x14ac:dyDescent="0.2">
      <c r="A274" s="62">
        <v>381</v>
      </c>
      <c r="B274" s="63" t="s">
        <v>589</v>
      </c>
      <c r="C274" s="267" t="s">
        <v>590</v>
      </c>
      <c r="D274" s="59">
        <f t="shared" ref="D274:E274" si="62">SUM(D275:D277)</f>
        <v>59764.06</v>
      </c>
      <c r="E274" s="59">
        <f t="shared" si="62"/>
        <v>77925.11</v>
      </c>
      <c r="F274" s="44">
        <f t="shared" si="61"/>
        <v>130.38791206621505</v>
      </c>
    </row>
    <row r="275" spans="1:6" ht="12.75" customHeight="1" x14ac:dyDescent="0.2">
      <c r="A275" s="62">
        <v>3811</v>
      </c>
      <c r="B275" s="63" t="s">
        <v>591</v>
      </c>
      <c r="C275" s="267" t="s">
        <v>592</v>
      </c>
      <c r="D275" s="193">
        <v>59764.06</v>
      </c>
      <c r="E275" s="193">
        <v>77925.11</v>
      </c>
      <c r="F275" s="44">
        <f t="shared" si="61"/>
        <v>130.38791206621505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15434.43</v>
      </c>
      <c r="E278" s="59">
        <f t="shared" si="63"/>
        <v>0</v>
      </c>
      <c r="F278" s="44">
        <f t="shared" ref="F278:F282" si="64">IF(D278&lt;&gt;0,IF(E278/D278&gt;=100,"&gt;&gt;100",E278/D278*100),"-")</f>
        <v>0</v>
      </c>
    </row>
    <row r="279" spans="1:6" ht="12.75" customHeight="1" x14ac:dyDescent="0.2">
      <c r="A279" s="62">
        <v>3821</v>
      </c>
      <c r="B279" s="63" t="s">
        <v>599</v>
      </c>
      <c r="C279" s="267" t="s">
        <v>600</v>
      </c>
      <c r="D279" s="193">
        <v>15434.43</v>
      </c>
      <c r="E279" s="193">
        <v>0</v>
      </c>
      <c r="F279" s="44">
        <f t="shared" si="64"/>
        <v>0</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10000</v>
      </c>
      <c r="F289" s="44" t="str">
        <f t="shared" si="66"/>
        <v>-</v>
      </c>
    </row>
    <row r="290" spans="1:6" ht="24" x14ac:dyDescent="0.2">
      <c r="A290" s="62">
        <v>3861</v>
      </c>
      <c r="B290" s="63" t="s">
        <v>620</v>
      </c>
      <c r="C290" s="267" t="s">
        <v>621</v>
      </c>
      <c r="D290" s="193">
        <v>0</v>
      </c>
      <c r="E290" s="193">
        <v>10000</v>
      </c>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283331.15999999997</v>
      </c>
      <c r="E299" s="59">
        <f>E152-E297+E298</f>
        <v>272278.84999999998</v>
      </c>
      <c r="F299" s="44">
        <f t="shared" si="68"/>
        <v>96.09915478410494</v>
      </c>
    </row>
    <row r="300" spans="1:6" ht="12.75" customHeight="1" x14ac:dyDescent="0.2">
      <c r="A300" s="62" t="s">
        <v>630</v>
      </c>
      <c r="B300" s="63" t="s">
        <v>641</v>
      </c>
      <c r="C300" s="267" t="s">
        <v>642</v>
      </c>
      <c r="D300" s="59">
        <f>IF(D6&gt;=D299,D6-D299,0)</f>
        <v>31979.510000000068</v>
      </c>
      <c r="E300" s="59">
        <f>IF(E6&gt;=E299,E6-E299,0)</f>
        <v>259039.81000000006</v>
      </c>
      <c r="F300" s="44">
        <f t="shared" si="68"/>
        <v>810.01807094605113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3178328.5</v>
      </c>
      <c r="E302" s="193">
        <v>3741996.47</v>
      </c>
      <c r="F302" s="44">
        <f t="shared" si="68"/>
        <v>117.73472974867136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391.54</v>
      </c>
      <c r="E308" s="59">
        <f t="shared" si="71"/>
        <v>404359.48</v>
      </c>
      <c r="F308" s="44" t="str">
        <f t="shared" ref="F308:F428" si="72">IF(D308&lt;&gt;0,IF(E308/D308&gt;=100,"&gt;&gt;100",E308/D308*100),"-")</f>
        <v>&gt;&gt;100</v>
      </c>
    </row>
    <row r="309" spans="1:6" ht="12.75" customHeight="1" x14ac:dyDescent="0.2">
      <c r="A309" s="62">
        <v>71</v>
      </c>
      <c r="B309" s="63" t="s">
        <v>658</v>
      </c>
      <c r="C309" s="267" t="s">
        <v>659</v>
      </c>
      <c r="D309" s="59">
        <f t="shared" ref="D309:E309" si="73">D310+D314</f>
        <v>0.17</v>
      </c>
      <c r="E309" s="59">
        <f t="shared" si="73"/>
        <v>404028.66</v>
      </c>
      <c r="F309" s="44" t="str">
        <f t="shared" si="72"/>
        <v>&gt;&gt;100</v>
      </c>
    </row>
    <row r="310" spans="1:6" ht="24" x14ac:dyDescent="0.2">
      <c r="A310" s="62">
        <v>711</v>
      </c>
      <c r="B310" s="63" t="s">
        <v>660</v>
      </c>
      <c r="C310" s="267" t="s">
        <v>661</v>
      </c>
      <c r="D310" s="59">
        <f t="shared" ref="D310:E310" si="74">SUM(D311:D313)</f>
        <v>0.17</v>
      </c>
      <c r="E310" s="59">
        <f t="shared" si="74"/>
        <v>404028.66</v>
      </c>
      <c r="F310" s="44" t="str">
        <f t="shared" si="72"/>
        <v>&gt;&gt;100</v>
      </c>
    </row>
    <row r="311" spans="1:6" ht="12.75" customHeight="1" x14ac:dyDescent="0.2">
      <c r="A311" s="62">
        <v>7111</v>
      </c>
      <c r="B311" s="63" t="s">
        <v>662</v>
      </c>
      <c r="C311" s="267" t="s">
        <v>663</v>
      </c>
      <c r="D311" s="193">
        <v>0</v>
      </c>
      <c r="E311" s="193">
        <v>404028.66</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0.17</v>
      </c>
      <c r="E313" s="193">
        <v>0</v>
      </c>
      <c r="F313" s="44">
        <f t="shared" si="72"/>
        <v>0</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391.37</v>
      </c>
      <c r="E321" s="59">
        <f t="shared" si="76"/>
        <v>330.82</v>
      </c>
      <c r="F321" s="44">
        <f t="shared" si="72"/>
        <v>84.528706850295109</v>
      </c>
    </row>
    <row r="322" spans="1:6" ht="12.75" customHeight="1" x14ac:dyDescent="0.2">
      <c r="A322" s="62">
        <v>721</v>
      </c>
      <c r="B322" s="63" t="s">
        <v>684</v>
      </c>
      <c r="C322" s="267" t="s">
        <v>685</v>
      </c>
      <c r="D322" s="59">
        <f t="shared" ref="D322:E322" si="77">SUM(D323:D326)</f>
        <v>391.37</v>
      </c>
      <c r="E322" s="59">
        <f t="shared" si="77"/>
        <v>330.82</v>
      </c>
      <c r="F322" s="44">
        <f t="shared" si="72"/>
        <v>84.528706850295109</v>
      </c>
    </row>
    <row r="323" spans="1:6" ht="12.75" customHeight="1" x14ac:dyDescent="0.2">
      <c r="A323" s="62">
        <v>7211</v>
      </c>
      <c r="B323" s="63" t="s">
        <v>686</v>
      </c>
      <c r="C323" s="267" t="s">
        <v>687</v>
      </c>
      <c r="D323" s="193">
        <v>391.37</v>
      </c>
      <c r="E323" s="193">
        <v>330.82</v>
      </c>
      <c r="F323" s="44">
        <f t="shared" si="72"/>
        <v>84.528706850295109</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171346.46</v>
      </c>
      <c r="E360" s="59">
        <f t="shared" si="86"/>
        <v>53800.68</v>
      </c>
      <c r="F360" s="44">
        <f t="shared" si="72"/>
        <v>31.398769487271576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171346.46</v>
      </c>
      <c r="E373" s="59">
        <f t="shared" si="90"/>
        <v>53800.68</v>
      </c>
      <c r="F373" s="44">
        <f t="shared" si="72"/>
        <v>31.398769487271576</v>
      </c>
    </row>
    <row r="374" spans="1:6" ht="12.75" customHeight="1" x14ac:dyDescent="0.2">
      <c r="A374" s="62">
        <v>421</v>
      </c>
      <c r="B374" s="63" t="s">
        <v>780</v>
      </c>
      <c r="C374" s="267" t="s">
        <v>781</v>
      </c>
      <c r="D374" s="59">
        <f t="shared" ref="D374:E374" si="91">SUM(D375:D378)</f>
        <v>170585.16</v>
      </c>
      <c r="E374" s="59">
        <f t="shared" si="91"/>
        <v>52635</v>
      </c>
      <c r="F374" s="44">
        <f t="shared" si="72"/>
        <v>30.855556251200277</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3750</v>
      </c>
      <c r="E376" s="193">
        <v>26825</v>
      </c>
      <c r="F376" s="44">
        <f t="shared" si="72"/>
        <v>715.33333333333337</v>
      </c>
    </row>
    <row r="377" spans="1:6" ht="12.75" customHeight="1" x14ac:dyDescent="0.2">
      <c r="A377" s="62">
        <v>4213</v>
      </c>
      <c r="B377" s="63" t="s">
        <v>690</v>
      </c>
      <c r="C377" s="267" t="s">
        <v>784</v>
      </c>
      <c r="D377" s="193">
        <v>128385.2</v>
      </c>
      <c r="E377" s="193">
        <v>25810</v>
      </c>
      <c r="F377" s="44">
        <f t="shared" si="72"/>
        <v>20.103563339076466</v>
      </c>
    </row>
    <row r="378" spans="1:6" ht="12.75" customHeight="1" x14ac:dyDescent="0.2">
      <c r="A378" s="62">
        <v>4214</v>
      </c>
      <c r="B378" s="63" t="s">
        <v>692</v>
      </c>
      <c r="C378" s="267" t="s">
        <v>785</v>
      </c>
      <c r="D378" s="193">
        <v>38449.96</v>
      </c>
      <c r="E378" s="193">
        <v>0</v>
      </c>
      <c r="F378" s="44">
        <f t="shared" si="72"/>
        <v>0</v>
      </c>
    </row>
    <row r="379" spans="1:6" ht="12.75" customHeight="1" x14ac:dyDescent="0.2">
      <c r="A379" s="62">
        <v>422</v>
      </c>
      <c r="B379" s="63" t="s">
        <v>786</v>
      </c>
      <c r="C379" s="267" t="s">
        <v>787</v>
      </c>
      <c r="D379" s="59">
        <f t="shared" ref="D379:E379" si="92">SUM(D380:D387)</f>
        <v>761.3</v>
      </c>
      <c r="E379" s="59">
        <f t="shared" si="92"/>
        <v>1165.68</v>
      </c>
      <c r="F379" s="44">
        <f t="shared" si="72"/>
        <v>153.11703664783926</v>
      </c>
    </row>
    <row r="380" spans="1:6" ht="12.75" customHeight="1" x14ac:dyDescent="0.2">
      <c r="A380" s="62">
        <v>4221</v>
      </c>
      <c r="B380" s="63" t="s">
        <v>696</v>
      </c>
      <c r="C380" s="267" t="s">
        <v>788</v>
      </c>
      <c r="D380" s="193">
        <v>761.3</v>
      </c>
      <c r="E380" s="193">
        <v>54.9</v>
      </c>
      <c r="F380" s="44">
        <f t="shared" si="72"/>
        <v>7.2113490082753184</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1110.78</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350558.8</v>
      </c>
      <c r="F417" s="44" t="str">
        <f t="shared" si="72"/>
        <v>-</v>
      </c>
    </row>
    <row r="418" spans="1:6" ht="12.75" customHeight="1" x14ac:dyDescent="0.2">
      <c r="A418" s="62" t="s">
        <v>630</v>
      </c>
      <c r="B418" s="63" t="s">
        <v>843</v>
      </c>
      <c r="C418" s="267" t="s">
        <v>844</v>
      </c>
      <c r="D418" s="59">
        <f t="shared" ref="D418:E418" si="102">IF(D360&gt;=D308,D360-D308,0)</f>
        <v>170954.91999999998</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3474708.9</v>
      </c>
      <c r="E420" s="193">
        <v>4633240.84</v>
      </c>
      <c r="F420" s="44">
        <f t="shared" si="72"/>
        <v>133.34184167197432</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315702.21000000002</v>
      </c>
      <c r="E422" s="59">
        <f>E6+E308</f>
        <v>935678.14</v>
      </c>
      <c r="F422" s="44">
        <f t="shared" si="72"/>
        <v>296.3799778278397</v>
      </c>
    </row>
    <row r="423" spans="1:6" ht="12.75" customHeight="1" x14ac:dyDescent="0.2">
      <c r="A423" s="62" t="s">
        <v>630</v>
      </c>
      <c r="B423" s="63" t="s">
        <v>853</v>
      </c>
      <c r="C423" s="267" t="s">
        <v>854</v>
      </c>
      <c r="D423" s="59">
        <f t="shared" ref="D423:E423" si="103">D299+D360</f>
        <v>454677.62</v>
      </c>
      <c r="E423" s="59">
        <f t="shared" si="103"/>
        <v>326079.52999999997</v>
      </c>
      <c r="F423" s="44">
        <f t="shared" si="72"/>
        <v>71.716643981729291</v>
      </c>
    </row>
    <row r="424" spans="1:6" ht="12.75" customHeight="1" x14ac:dyDescent="0.2">
      <c r="A424" s="62" t="s">
        <v>630</v>
      </c>
      <c r="B424" s="63" t="s">
        <v>855</v>
      </c>
      <c r="C424" s="267" t="s">
        <v>856</v>
      </c>
      <c r="D424" s="59">
        <f t="shared" ref="D424:E424" si="104">IF(D422&gt;=D423,D422-D423,0)</f>
        <v>0</v>
      </c>
      <c r="E424" s="59">
        <f t="shared" si="104"/>
        <v>609598.6100000001</v>
      </c>
      <c r="F424" s="44" t="str">
        <f t="shared" si="72"/>
        <v>-</v>
      </c>
    </row>
    <row r="425" spans="1:6" ht="12.75" customHeight="1" x14ac:dyDescent="0.2">
      <c r="A425" s="62" t="s">
        <v>630</v>
      </c>
      <c r="B425" s="63" t="s">
        <v>857</v>
      </c>
      <c r="C425" s="267" t="s">
        <v>858</v>
      </c>
      <c r="D425" s="59">
        <f t="shared" ref="D425:E425" si="105">IF(D423&gt;=D422,D423-D422,0)</f>
        <v>138975.40999999997</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296380.39999999991</v>
      </c>
      <c r="E427" s="59">
        <f t="shared" si="107"/>
        <v>891244.36999999965</v>
      </c>
      <c r="F427" s="44">
        <f t="shared" si="72"/>
        <v>300.70961844980297</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132759.43</v>
      </c>
      <c r="E430" s="59">
        <f>E431+E466+E479+E491+E522</f>
        <v>16503.849999999999</v>
      </c>
      <c r="F430" s="44">
        <f t="shared" ref="F430:F651" si="109">IF(D430&lt;&gt;0,IF(E430/D430&gt;=100,"&gt;&gt;100",E430/D430*100),"-")</f>
        <v>12.431395645492</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132759.43</v>
      </c>
      <c r="E491" s="59">
        <f t="shared" si="126"/>
        <v>16503.849999999999</v>
      </c>
      <c r="F491" s="44">
        <f t="shared" si="109"/>
        <v>12.431395645492</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132759.43</v>
      </c>
      <c r="E497" s="59">
        <f t="shared" si="128"/>
        <v>16503.849999999999</v>
      </c>
      <c r="F497" s="44">
        <f t="shared" si="109"/>
        <v>12.431395645492</v>
      </c>
    </row>
    <row r="498" spans="1:6" ht="12.75" customHeight="1" x14ac:dyDescent="0.2">
      <c r="A498" s="62">
        <v>8422</v>
      </c>
      <c r="B498" s="63" t="s">
        <v>1004</v>
      </c>
      <c r="C498" s="267" t="s">
        <v>1005</v>
      </c>
      <c r="D498" s="193">
        <v>132759.43</v>
      </c>
      <c r="E498" s="193">
        <v>16503.849999999999</v>
      </c>
      <c r="F498" s="44">
        <f t="shared" si="109"/>
        <v>12.431395645492</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130501.23</v>
      </c>
      <c r="E535" s="59">
        <f>E536+E571+E584+E597+E629</f>
        <v>260119.99</v>
      </c>
      <c r="F535" s="44">
        <f t="shared" si="109"/>
        <v>199.32378415130648</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130501.23</v>
      </c>
      <c r="E597" s="59">
        <f t="shared" si="152"/>
        <v>260119.99</v>
      </c>
      <c r="F597" s="44">
        <f t="shared" si="109"/>
        <v>199.32378415130648</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130501.23</v>
      </c>
      <c r="E603" s="59">
        <f t="shared" si="154"/>
        <v>260119.99</v>
      </c>
      <c r="F603" s="44">
        <f t="shared" si="109"/>
        <v>199.32378415130648</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130501.23</v>
      </c>
      <c r="E606" s="193">
        <v>260119.99</v>
      </c>
      <c r="F606" s="44">
        <f t="shared" si="109"/>
        <v>199.32378415130648</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2258.1999999999971</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243616.13999999998</v>
      </c>
      <c r="F640" s="44" t="str">
        <f t="shared" si="109"/>
        <v>-</v>
      </c>
    </row>
    <row r="641" spans="1:6" ht="12.75" customHeight="1" x14ac:dyDescent="0.2">
      <c r="A641" s="62">
        <v>92213</v>
      </c>
      <c r="B641" s="63" t="s">
        <v>1280</v>
      </c>
      <c r="C641" s="267" t="s">
        <v>1281</v>
      </c>
      <c r="D641" s="193">
        <v>204505.03</v>
      </c>
      <c r="E641" s="193">
        <v>480436.74</v>
      </c>
      <c r="F641" s="44">
        <f t="shared" si="109"/>
        <v>234.92661280751869</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448461.64</v>
      </c>
      <c r="E643" s="59">
        <f>E422+E430</f>
        <v>952181.99</v>
      </c>
      <c r="F643" s="44">
        <f t="shared" si="109"/>
        <v>212.32183648973856</v>
      </c>
    </row>
    <row r="644" spans="1:6" ht="12.75" customHeight="1" x14ac:dyDescent="0.2">
      <c r="A644" s="62" t="s">
        <v>630</v>
      </c>
      <c r="B644" s="63" t="s">
        <v>1286</v>
      </c>
      <c r="C644" s="267" t="s">
        <v>1287</v>
      </c>
      <c r="D644" s="59">
        <f>D423+D535</f>
        <v>585178.85</v>
      </c>
      <c r="E644" s="59">
        <f>E423+E535</f>
        <v>586199.52</v>
      </c>
      <c r="F644" s="44">
        <f t="shared" si="109"/>
        <v>100.17442017940328</v>
      </c>
    </row>
    <row r="645" spans="1:6" ht="12.75" customHeight="1" x14ac:dyDescent="0.2">
      <c r="A645" s="62" t="s">
        <v>630</v>
      </c>
      <c r="B645" s="63" t="s">
        <v>1288</v>
      </c>
      <c r="C645" s="267" t="s">
        <v>1289</v>
      </c>
      <c r="D645" s="59">
        <f t="shared" ref="D645:E645" si="163">IF(D643&gt;=D644,D643-D644,0)</f>
        <v>0</v>
      </c>
      <c r="E645" s="59">
        <f t="shared" si="163"/>
        <v>365982.47</v>
      </c>
      <c r="F645" s="44" t="str">
        <f t="shared" si="109"/>
        <v>-</v>
      </c>
    </row>
    <row r="646" spans="1:6" ht="12.75" customHeight="1" x14ac:dyDescent="0.2">
      <c r="A646" s="62" t="s">
        <v>630</v>
      </c>
      <c r="B646" s="63" t="s">
        <v>1290</v>
      </c>
      <c r="C646" s="267" t="s">
        <v>1291</v>
      </c>
      <c r="D646" s="59">
        <f t="shared" ref="D646:E646" si="164">IF(D644&gt;=D643,D644-D643,0)</f>
        <v>136717.20999999996</v>
      </c>
      <c r="E646" s="59">
        <f t="shared" si="164"/>
        <v>0</v>
      </c>
      <c r="F646" s="44">
        <f t="shared" si="109"/>
        <v>0</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91875.369999999908</v>
      </c>
      <c r="E648" s="59">
        <f>IF(E427-E426+E642-E641&gt;=0,E427-E426+E642-E641,0)</f>
        <v>410807.62999999966</v>
      </c>
      <c r="F648" s="44">
        <f t="shared" si="109"/>
        <v>447.13575575260273</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228592.57999999987</v>
      </c>
      <c r="E650" s="59">
        <f t="shared" si="166"/>
        <v>44825.159999999683</v>
      </c>
      <c r="F650" s="44">
        <f t="shared" si="109"/>
        <v>19.609192914310565</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156.97999999999999</v>
      </c>
      <c r="E653" s="193">
        <v>531.83000000000004</v>
      </c>
      <c r="F653" s="44">
        <f t="shared" ref="F653:F740" si="167">IF(D653&lt;&gt;0,IF(E653/D653&gt;=100,"&gt;&gt;100",E653/D653*100),"-")</f>
        <v>338.78838068543769</v>
      </c>
    </row>
    <row r="654" spans="1:6" ht="12.75" customHeight="1" x14ac:dyDescent="0.2">
      <c r="A654" s="62" t="s">
        <v>1305</v>
      </c>
      <c r="B654" s="63" t="s">
        <v>1306</v>
      </c>
      <c r="C654" s="267" t="s">
        <v>1305</v>
      </c>
      <c r="D654" s="193">
        <v>601175.04000000004</v>
      </c>
      <c r="E654" s="193">
        <v>1130681.6000000001</v>
      </c>
      <c r="F654" s="44">
        <f t="shared" si="167"/>
        <v>188.07860020269638</v>
      </c>
    </row>
    <row r="655" spans="1:6" ht="12.75" customHeight="1" x14ac:dyDescent="0.2">
      <c r="A655" s="62" t="s">
        <v>1307</v>
      </c>
      <c r="B655" s="63" t="s">
        <v>1308</v>
      </c>
      <c r="C655" s="267" t="s">
        <v>1307</v>
      </c>
      <c r="D655" s="193">
        <v>600844.38</v>
      </c>
      <c r="E655" s="193">
        <v>1100110.67</v>
      </c>
      <c r="F655" s="44">
        <f t="shared" si="167"/>
        <v>183.09410999234109</v>
      </c>
    </row>
    <row r="656" spans="1:6" ht="24" x14ac:dyDescent="0.2">
      <c r="A656" s="62">
        <v>11</v>
      </c>
      <c r="B656" s="63" t="s">
        <v>1309</v>
      </c>
      <c r="C656" s="267" t="s">
        <v>1310</v>
      </c>
      <c r="D656" s="59">
        <f t="shared" ref="D656:E656" si="168">+D653+D654-D655</f>
        <v>487.64000000001397</v>
      </c>
      <c r="E656" s="59">
        <f t="shared" si="168"/>
        <v>31102.760000000242</v>
      </c>
      <c r="F656" s="44">
        <f t="shared" si="167"/>
        <v>6378.2216389138202</v>
      </c>
    </row>
    <row r="657" spans="1:6" ht="24" x14ac:dyDescent="0.2">
      <c r="A657" s="62" t="s">
        <v>630</v>
      </c>
      <c r="B657" s="63" t="s">
        <v>1311</v>
      </c>
      <c r="C657" s="267" t="s">
        <v>1312</v>
      </c>
      <c r="D657" s="273">
        <v>9</v>
      </c>
      <c r="E657" s="273">
        <v>5</v>
      </c>
      <c r="F657" s="44">
        <f t="shared" si="167"/>
        <v>55.555555555555557</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9</v>
      </c>
      <c r="E659" s="273">
        <v>5</v>
      </c>
      <c r="F659" s="44">
        <f t="shared" si="167"/>
        <v>55.555555555555557</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66.36</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22341.52</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112477.86</v>
      </c>
      <c r="E669" s="193">
        <v>0</v>
      </c>
      <c r="F669" s="44">
        <f t="shared" si="167"/>
        <v>0</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200000</v>
      </c>
      <c r="F673" s="44" t="str">
        <f t="shared" si="167"/>
        <v>-</v>
      </c>
    </row>
    <row r="674" spans="1:6" ht="12.75" customHeight="1" x14ac:dyDescent="0.2">
      <c r="A674" s="62">
        <v>63322</v>
      </c>
      <c r="B674" s="63" t="s">
        <v>1346</v>
      </c>
      <c r="C674" s="267" t="s">
        <v>1347</v>
      </c>
      <c r="D674" s="193">
        <v>20000</v>
      </c>
      <c r="E674" s="193">
        <v>15000</v>
      </c>
      <c r="F674" s="44">
        <f t="shared" si="167"/>
        <v>75</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9844.41</v>
      </c>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1400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753.08</v>
      </c>
      <c r="E734" s="191">
        <v>409.5</v>
      </c>
      <c r="F734" s="70">
        <f t="shared" si="167"/>
        <v>54.376693047219419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3488.55</v>
      </c>
      <c r="E739" s="191">
        <v>0</v>
      </c>
      <c r="F739" s="70">
        <f t="shared" si="167"/>
        <v>0</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2269.5700000000002</v>
      </c>
      <c r="E741" s="191">
        <v>20</v>
      </c>
      <c r="F741" s="70">
        <f t="shared" ref="F741:F1006" si="169">IF(D741&lt;&gt;0,IF(E741/D741&gt;=100,"&gt;&gt;100",E741/D741*100),"-")</f>
        <v>0.88122419665399154</v>
      </c>
    </row>
    <row r="742" spans="1:6" ht="12.75" customHeight="1" x14ac:dyDescent="0.2">
      <c r="A742" s="69" t="s">
        <v>1462</v>
      </c>
      <c r="B742" s="64" t="s">
        <v>1463</v>
      </c>
      <c r="C742" s="301" t="s">
        <v>1462</v>
      </c>
      <c r="D742" s="191">
        <v>0</v>
      </c>
      <c r="E742" s="191">
        <v>855</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4853.75</v>
      </c>
      <c r="E757" s="193">
        <v>7789.49</v>
      </c>
      <c r="F757" s="44">
        <f t="shared" si="169"/>
        <v>160.4839557043523</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14741.68</v>
      </c>
      <c r="E843" s="193">
        <v>4661.57</v>
      </c>
      <c r="F843" s="44">
        <f t="shared" si="169"/>
        <v>31.62170119009502</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12266.03</v>
      </c>
      <c r="E850" s="193">
        <v>14936.16</v>
      </c>
      <c r="F850" s="44">
        <f t="shared" si="169"/>
        <v>121.76849396259423</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13683.43</v>
      </c>
      <c r="E853" s="193">
        <v>26270.2</v>
      </c>
      <c r="F853" s="44">
        <f t="shared" si="169"/>
        <v>191.98548901846979</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v>10000</v>
      </c>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100000</v>
      </c>
      <c r="E906" s="191">
        <v>16503.849999999999</v>
      </c>
      <c r="F906" s="70">
        <f t="shared" si="169"/>
        <v>16.503849999999996</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34795.65</v>
      </c>
      <c r="E977" s="191">
        <v>34795.65</v>
      </c>
      <c r="F977" s="70">
        <f t="shared" si="169"/>
        <v>100</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orizontalDpi="4294967293"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64"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1318099.3400000001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375514.95999999996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125265.32999999999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36330.17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77959.929999999993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113.49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4580.01</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6281.73</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53745.78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196503.85</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196503.85</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958086.22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181964.42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41823.96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111483.8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16906.29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7833.47</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3916.9</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336001.81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440119.99</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440119.99</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735528.08000000007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15494.09</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5962.06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9.19</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9.19</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2095.7800000000002</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2095.7800000000002</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3857.09</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3857.09</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9532.0300000000007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9532.0300000000007</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720033.99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11681.64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48682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659670.35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36119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2025-04-10T11:35:26Z</cp:lastPrinted>
  <dcterms:created xsi:type="dcterms:W3CDTF">2022-04-01T05:14:30Z</dcterms:created>
  <dcterms:modified xsi:type="dcterms:W3CDTF">2025-04-14T07:15:14Z</dcterms:modified>
</cp:coreProperties>
</file>